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5955"/>
  </bookViews>
  <sheets>
    <sheet name="ASP CB" sheetId="1" r:id="rId1"/>
  </sheets>
  <definedNames>
    <definedName name="_xlnm._FilterDatabase" localSheetId="0" hidden="1">'ASP CB'!$A$3:$WPX$61</definedName>
    <definedName name="_xlnm.Print_Area" localSheetId="0">'ASP CB'!$A$3:$S$61</definedName>
    <definedName name="_xlnm.Print_Titles" localSheetId="0">'ASP CB'!$1:$3</definedName>
  </definedNames>
  <calcPr calcId="125725"/>
</workbook>
</file>

<file path=xl/calcChain.xml><?xml version="1.0" encoding="utf-8"?>
<calcChain xmlns="http://schemas.openxmlformats.org/spreadsheetml/2006/main">
  <c r="N58" i="1"/>
  <c r="O58"/>
  <c r="P58"/>
  <c r="Q58"/>
  <c r="M58"/>
  <c r="L5" l="1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4"/>
  <c r="I58" l="1"/>
  <c r="J58"/>
  <c r="K58"/>
  <c r="L58"/>
  <c r="H58"/>
  <c r="R7"/>
  <c r="S15"/>
  <c r="R30"/>
  <c r="R31"/>
  <c r="R39"/>
  <c r="R59"/>
  <c r="R60"/>
  <c r="R61"/>
  <c r="R40" l="1"/>
  <c r="R42"/>
  <c r="R17"/>
  <c r="R21"/>
  <c r="R14"/>
  <c r="R49"/>
  <c r="R45"/>
  <c r="R37"/>
  <c r="R29"/>
  <c r="R23"/>
  <c r="R20"/>
  <c r="R13"/>
  <c r="R11"/>
  <c r="R8"/>
  <c r="R50"/>
  <c r="R26"/>
  <c r="R18"/>
  <c r="R16"/>
  <c r="R10"/>
  <c r="R54"/>
  <c r="R44"/>
  <c r="R32"/>
  <c r="R27"/>
  <c r="R24"/>
  <c r="R22"/>
  <c r="R9"/>
  <c r="R53"/>
  <c r="R38"/>
  <c r="R56"/>
  <c r="R51"/>
  <c r="R57"/>
  <c r="R55"/>
  <c r="R52"/>
  <c r="R48"/>
  <c r="R47"/>
  <c r="R33"/>
  <c r="R12"/>
  <c r="R6"/>
  <c r="R43"/>
  <c r="R41"/>
  <c r="R36"/>
  <c r="R35"/>
  <c r="R34"/>
  <c r="R28"/>
  <c r="R19" l="1"/>
  <c r="R15"/>
  <c r="S6"/>
  <c r="R4" l="1"/>
  <c r="R58" l="1"/>
  <c r="R5" l="1"/>
  <c r="R130" l="1"/>
</calcChain>
</file>

<file path=xl/sharedStrings.xml><?xml version="1.0" encoding="utf-8"?>
<sst xmlns="http://schemas.openxmlformats.org/spreadsheetml/2006/main" count="263" uniqueCount="139">
  <si>
    <t>colore viola - da definire con patrimonio poi elimino il colore</t>
  </si>
  <si>
    <t>colore blu investimenti da chiudere</t>
  </si>
  <si>
    <t>colore azzurro - investimenti in corso e nuovi Irides</t>
  </si>
  <si>
    <t>colore arancione- nuovi investimenti Asp</t>
  </si>
  <si>
    <t>colore verdino - investimenti in corso Asp</t>
  </si>
  <si>
    <t>Legenda:</t>
  </si>
  <si>
    <t>TOTALE INVESTIMENTI IN CORSO E NUOVI</t>
  </si>
  <si>
    <t>TOTALE TUTTI INVESTIMENTI (CHIUSI; IN CORSO; NUOVI)</t>
  </si>
  <si>
    <t>Software e altri diritti di utilizzazione delle opere d'ingegno</t>
  </si>
  <si>
    <t>11010301</t>
  </si>
  <si>
    <t>DA</t>
  </si>
  <si>
    <t xml:space="preserve">Implementazione software aziendali </t>
  </si>
  <si>
    <t>Software</t>
  </si>
  <si>
    <t xml:space="preserve">Altri beni tecnico economali </t>
  </si>
  <si>
    <t>11021301</t>
  </si>
  <si>
    <t xml:space="preserve">Attrezzature tecnico economali  per il settore  manutenzione </t>
  </si>
  <si>
    <t>38N</t>
  </si>
  <si>
    <t>SUP</t>
  </si>
  <si>
    <t>Macchine d'ufficio elettromeccaniche ed elettroniche, computer ed altri strumenti elettronici ed informatici</t>
  </si>
  <si>
    <t>11021101</t>
  </si>
  <si>
    <t>Progetto wifi per sedi asp</t>
  </si>
  <si>
    <t>Acquisto lettori marcatempo, scanner e piccole stampanti di rete</t>
  </si>
  <si>
    <t>37N</t>
  </si>
  <si>
    <t>ASF</t>
  </si>
  <si>
    <t xml:space="preserve">Acquisto hardware e altre attrezzature </t>
  </si>
  <si>
    <t>36N</t>
  </si>
  <si>
    <t>Altri beni tecnico-economali</t>
  </si>
  <si>
    <t>Acquisto beni tecnico-economali per i servizi</t>
  </si>
  <si>
    <t>34N</t>
  </si>
  <si>
    <t>Mobili e arredi</t>
  </si>
  <si>
    <t>11020901</t>
  </si>
  <si>
    <t>Acquisto mobili e attrezzature  per uffici</t>
  </si>
  <si>
    <t>33N</t>
  </si>
  <si>
    <t>Automezzi</t>
  </si>
  <si>
    <t>11021201</t>
  </si>
  <si>
    <t>Acquisto automezzi aziendali</t>
  </si>
  <si>
    <t>32N</t>
  </si>
  <si>
    <t>Impianti e macchinari</t>
  </si>
  <si>
    <t>11020701</t>
  </si>
  <si>
    <t>Centralino per sede amministrativa</t>
  </si>
  <si>
    <t>Acquisto arredi per Santa Marta</t>
  </si>
  <si>
    <t>31N</t>
  </si>
  <si>
    <t>ANZ</t>
  </si>
  <si>
    <t>Arredi per appartamenti Altura</t>
  </si>
  <si>
    <t>30N</t>
  </si>
  <si>
    <t>Arredi Appartamenti protetti</t>
  </si>
  <si>
    <t>42N</t>
  </si>
  <si>
    <t>Arredi per appartamenti Viale Roma (ex teatro)</t>
  </si>
  <si>
    <t>29N</t>
  </si>
  <si>
    <t>Arredi per appartamenti Saliceto</t>
  </si>
  <si>
    <t>28N</t>
  </si>
  <si>
    <t>Arredi per reparto C</t>
  </si>
  <si>
    <t>27N</t>
  </si>
  <si>
    <t>Acquisto mobili e arredi per servizi alla persona</t>
  </si>
  <si>
    <t>40N</t>
  </si>
  <si>
    <t>Attrezzature tecnico economali per i reparti</t>
  </si>
  <si>
    <t>39N</t>
  </si>
  <si>
    <t>Attrezzature socio-assistenziali e sanitarie</t>
  </si>
  <si>
    <t>11020801</t>
  </si>
  <si>
    <t>Acquisto attrezzature per i reparti (sollevatori,lavapadelle, aspiratori, letti attrezzati, ecc)</t>
  </si>
  <si>
    <t>41N</t>
  </si>
  <si>
    <t>Beni economali, attrezzature, arredi, altro</t>
  </si>
  <si>
    <t>Formazione e consulenze pluriennali</t>
  </si>
  <si>
    <t>11010702</t>
  </si>
  <si>
    <t>Consulenze amministrative pluriennali per riorganizzazione Servizi</t>
  </si>
  <si>
    <t>24N</t>
  </si>
  <si>
    <t>DG</t>
  </si>
  <si>
    <t>Variazioni catastali, attestati di prestazione energetica, pratiche di prevenzione incendi e altre prestazioni tecniche inerenti la conformità edilizia-urbanistica</t>
  </si>
  <si>
    <t>1 PAT</t>
  </si>
  <si>
    <t>Formazione e Consulenze pluriennali</t>
  </si>
  <si>
    <t>Opere impiantistiche finalizzate al miglioramento, adeguamento e ripristino della sicurezza e dell'abitabilità e dell'agibilità</t>
  </si>
  <si>
    <t>Fabbricati del patrimonio disponibile</t>
  </si>
  <si>
    <t>11020401</t>
  </si>
  <si>
    <t>Opere volte alla non svalutazione e deperimento dei fondi rustici</t>
  </si>
  <si>
    <t>Interventi su condomini di non esclusiva proprietà dell'Azienda in partecipazione sulla base della ripartizione millesimale</t>
  </si>
  <si>
    <t>Interventi finalizzati al miglioramento, adeguamento e ripristino della sicurezza, dell'abitabilità e dell'agibilità</t>
  </si>
  <si>
    <t>Interventi di riqualificazione centrali termiche, condizionatori e impianti elettrici (Convenzione Antas)</t>
  </si>
  <si>
    <t>26N</t>
  </si>
  <si>
    <t>Fabbricati del patrimonio indisponibile</t>
  </si>
  <si>
    <t>25N</t>
  </si>
  <si>
    <t>Ripristino controsoffittatura Palazzo Ratta</t>
  </si>
  <si>
    <t>23N</t>
  </si>
  <si>
    <t>Sostituzione montalettighe via Saliceto</t>
  </si>
  <si>
    <t>21N</t>
  </si>
  <si>
    <t>Opere di manutenzione impiantistica del Centri Servizi volte al miglioramento del benessere climatico oltre che ai fini dell'accreditamento</t>
  </si>
  <si>
    <t>19N</t>
  </si>
  <si>
    <t>Opere impiantistiche per la climatizzazione stabile Marsala 7-9: fornitura nuovo gruppo frigorifero</t>
  </si>
  <si>
    <t>15N</t>
  </si>
  <si>
    <t>Adeguamento centrale termica in Via del Pratello</t>
  </si>
  <si>
    <t>Opere di manutenzione impiantistica del Centro Servizi Giovanni XXIII</t>
  </si>
  <si>
    <t>Rifacimento Impianto di chiamata Lercaro</t>
  </si>
  <si>
    <t>43N</t>
  </si>
  <si>
    <t>Opere di manutenzione impiantistica speciale del Centro Servizi San Nicolò</t>
  </si>
  <si>
    <t>Rifacimento impianto elettrico Chiesa della pioggia</t>
  </si>
  <si>
    <t>Opere di manutenzione impiantistica speciale volte alla sicurezza e al monitoraggio degli accessi ai Centri Servizi</t>
  </si>
  <si>
    <t xml:space="preserve">Via Saliceto: sostituzione di linee orizzontali della distribuzione dell’acqua sanitaria, di quella del riscaldamento/raffrescamento </t>
  </si>
  <si>
    <t>Fabbricati di pregio artistico del patrimonio disponibile</t>
  </si>
  <si>
    <t>11020601</t>
  </si>
  <si>
    <t>Opere di deumidicazione Chiesa della pioggia</t>
  </si>
  <si>
    <t>Fabbricati di pregio artistico del patrimonio indisponibile</t>
  </si>
  <si>
    <t>11020501</t>
  </si>
  <si>
    <t>Ristrutturazione ex convento Santa Marta per realizzazione di appartamenti protetti</t>
  </si>
  <si>
    <t>Opere di manutenzione dell'involucro dello stabile Bigari 3 finalizzate al risparmio energetico</t>
  </si>
  <si>
    <t>1N</t>
  </si>
  <si>
    <t>Opere di manutenzione delle facciate dello stabile Quirino di Marzio 12</t>
  </si>
  <si>
    <t>Opere di manutenzione coperture e posa linee vita</t>
  </si>
  <si>
    <t>4/11 Studio, progettazione e realizzazione ristrutturazione di immobile sito in Piazza del Baraccano 2 adibito a chIesa e canonica</t>
  </si>
  <si>
    <t>1/12 Rifacimento facciate e infissi immobile via del Beccaccino 23</t>
  </si>
  <si>
    <t>11020301</t>
  </si>
  <si>
    <t>Opere di manutenzione dell'involucro del Centro Servizi Giovanni XXIII finalizzate al risparmio energetico: sostituzione serramenti</t>
  </si>
  <si>
    <t>7N</t>
  </si>
  <si>
    <t>Opere di manutenzione volte alla riduzione del rischio sismico</t>
  </si>
  <si>
    <t>5N</t>
  </si>
  <si>
    <t>Realizzazione di n. 20 appartamenti protetti struttura di Viale Roma</t>
  </si>
  <si>
    <t>Realizzazione di n. 20 appartamenti protetti struttura di Via Altura</t>
  </si>
  <si>
    <t>Realizzazione di n. 20 appartamenti protetti struttura di Saliceto</t>
  </si>
  <si>
    <t>Opere di manutenzione dei reparti del corpo C del Centro Servizi Giovanni XXIII volte al riqualificazione degli ambienti interni ed esterni, compreso il lastrico di collegamento al corpo B</t>
  </si>
  <si>
    <t>Opere di razionalizzazione archivi Asp unica</t>
  </si>
  <si>
    <t>Opere per il completamento degli interventi necessari per l'ottenimento del CPI del Centro Servizi di Viale Roma 21</t>
  </si>
  <si>
    <t xml:space="preserve">Via Saliceto 71: interventi conclusivi di messa a norma antincendio </t>
  </si>
  <si>
    <t>Viale Roma 21: ristrutturazione e ampliamento ala C centro multiservizi comprendente il Centro Diurno</t>
  </si>
  <si>
    <t>Opere</t>
  </si>
  <si>
    <t>CONTROLLO FONTI</t>
  </si>
  <si>
    <t>Contributi regionali</t>
  </si>
  <si>
    <t>Altri contributi da sterilizzare</t>
  </si>
  <si>
    <t>Donazioni</t>
  </si>
  <si>
    <t>Alienazione di beni</t>
  </si>
  <si>
    <t>Risorse proprie</t>
  </si>
  <si>
    <t>TOTALE COMMESSA</t>
  </si>
  <si>
    <t>Totale al 2019</t>
  </si>
  <si>
    <t>Anno inizio</t>
  </si>
  <si>
    <t>Descrizione conto</t>
  </si>
  <si>
    <t>Conto principale</t>
  </si>
  <si>
    <t>Assegnatario</t>
  </si>
  <si>
    <t>Tipologia</t>
  </si>
  <si>
    <t>Interventi</t>
  </si>
  <si>
    <t>PIANO DEGLI INVESTIMENTI  2020-2022</t>
  </si>
  <si>
    <t>Descrizione programma/commessa</t>
  </si>
  <si>
    <t>Numero programma
commessa</t>
  </si>
</sst>
</file>

<file path=xl/styles.xml><?xml version="1.0" encoding="utf-8"?>
<styleSheet xmlns="http://schemas.openxmlformats.org/spreadsheetml/2006/main">
  <numFmts count="3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* #,##0.00_-;\-* #,##0.00_-;_-* \-??_-;_-@_-"/>
  </numFmts>
  <fonts count="12"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b/>
      <sz val="28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u val="singleAccounting"/>
      <sz val="11"/>
      <name val="Cambria"/>
      <family val="1"/>
      <scheme val="major"/>
    </font>
    <font>
      <b/>
      <sz val="24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41">
    <xf numFmtId="0" fontId="0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0" fontId="2" fillId="0" borderId="0" xfId="0" applyFont="1" applyFill="1" applyAlignment="1"/>
    <xf numFmtId="165" fontId="2" fillId="0" borderId="0" xfId="1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165" fontId="2" fillId="0" borderId="0" xfId="1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165" fontId="2" fillId="0" borderId="0" xfId="1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 vertical="center" wrapText="1"/>
    </xf>
    <xf numFmtId="165" fontId="2" fillId="0" borderId="0" xfId="1" applyFont="1" applyFill="1" applyAlignment="1">
      <alignment horizontal="right"/>
    </xf>
    <xf numFmtId="0" fontId="2" fillId="0" borderId="0" xfId="0" applyFont="1" applyBorder="1"/>
    <xf numFmtId="165" fontId="2" fillId="0" borderId="0" xfId="1" applyFont="1" applyBorder="1"/>
    <xf numFmtId="0" fontId="2" fillId="0" borderId="0" xfId="0" applyFont="1" applyBorder="1" applyAlignment="1">
      <alignment vertical="center" wrapText="1"/>
    </xf>
    <xf numFmtId="165" fontId="2" fillId="0" borderId="0" xfId="1" applyFont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165" fontId="2" fillId="0" borderId="0" xfId="0" applyNumberFormat="1" applyFont="1" applyFill="1" applyBorder="1"/>
    <xf numFmtId="165" fontId="4" fillId="0" borderId="1" xfId="1" applyFont="1" applyFill="1" applyBorder="1"/>
    <xf numFmtId="165" fontId="4" fillId="0" borderId="1" xfId="0" applyNumberFormat="1" applyFont="1" applyFill="1" applyBorder="1"/>
    <xf numFmtId="165" fontId="4" fillId="0" borderId="0" xfId="0" applyNumberFormat="1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/>
    <xf numFmtId="165" fontId="2" fillId="0" borderId="0" xfId="1" applyFont="1" applyFill="1" applyBorder="1" applyAlignment="1"/>
    <xf numFmtId="165" fontId="2" fillId="0" borderId="0" xfId="1" applyFont="1" applyFill="1" applyBorder="1"/>
    <xf numFmtId="0" fontId="2" fillId="0" borderId="0" xfId="0" applyFont="1" applyFill="1" applyBorder="1" applyAlignment="1">
      <alignment horizontal="right"/>
    </xf>
    <xf numFmtId="4" fontId="2" fillId="0" borderId="0" xfId="2" applyNumberFormat="1" applyFont="1" applyFill="1" applyBorder="1" applyAlignment="1">
      <alignment horizontal="left" vertical="center" wrapText="1"/>
    </xf>
    <xf numFmtId="49" fontId="2" fillId="0" borderId="0" xfId="2" applyNumberFormat="1" applyFont="1" applyFill="1" applyBorder="1" applyAlignment="1">
      <alignment horizontal="right" wrapText="1"/>
    </xf>
    <xf numFmtId="165" fontId="2" fillId="0" borderId="0" xfId="1" applyFont="1" applyFill="1" applyBorder="1" applyAlignment="1">
      <alignment horizontal="center"/>
    </xf>
    <xf numFmtId="165" fontId="4" fillId="0" borderId="0" xfId="1" applyFont="1" applyFill="1" applyBorder="1" applyAlignment="1"/>
    <xf numFmtId="165" fontId="2" fillId="0" borderId="1" xfId="0" applyNumberFormat="1" applyFont="1" applyFill="1" applyBorder="1"/>
    <xf numFmtId="0" fontId="2" fillId="0" borderId="1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6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vertical="center" wrapText="1"/>
    </xf>
    <xf numFmtId="4" fontId="5" fillId="0" borderId="0" xfId="2" applyNumberFormat="1" applyFont="1" applyFill="1" applyBorder="1" applyAlignment="1">
      <alignment horizontal="left" vertical="center" wrapText="1"/>
    </xf>
    <xf numFmtId="165" fontId="7" fillId="2" borderId="1" xfId="1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5" fontId="9" fillId="2" borderId="1" xfId="1" applyFont="1" applyFill="1" applyBorder="1" applyAlignment="1">
      <alignment horizontal="center" vertical="center" wrapText="1"/>
    </xf>
    <xf numFmtId="165" fontId="5" fillId="0" borderId="1" xfId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vertical="center" wrapText="1"/>
    </xf>
    <xf numFmtId="165" fontId="5" fillId="0" borderId="1" xfId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65" fontId="5" fillId="0" borderId="1" xfId="3" applyFont="1" applyFill="1" applyBorder="1" applyAlignment="1">
      <alignment vertical="center" wrapText="1"/>
    </xf>
    <xf numFmtId="166" fontId="5" fillId="0" borderId="1" xfId="1" applyNumberFormat="1" applyFont="1" applyFill="1" applyBorder="1" applyAlignment="1" applyProtection="1">
      <alignment vertical="center"/>
    </xf>
    <xf numFmtId="165" fontId="5" fillId="0" borderId="1" xfId="1" applyFont="1" applyFill="1" applyBorder="1" applyAlignment="1">
      <alignment horizontal="center" vertical="center"/>
    </xf>
    <xf numFmtId="165" fontId="5" fillId="0" borderId="1" xfId="5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165" fontId="5" fillId="0" borderId="1" xfId="3" applyFont="1" applyFill="1" applyBorder="1" applyAlignment="1">
      <alignment horizontal="center" vertical="center"/>
    </xf>
    <xf numFmtId="165" fontId="5" fillId="0" borderId="1" xfId="3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5" fontId="5" fillId="0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/>
    </xf>
    <xf numFmtId="165" fontId="10" fillId="0" borderId="2" xfId="1" applyFont="1" applyFill="1" applyBorder="1" applyAlignment="1">
      <alignment vertical="center"/>
    </xf>
    <xf numFmtId="165" fontId="7" fillId="2" borderId="1" xfId="1" applyFont="1" applyFill="1" applyBorder="1" applyAlignment="1">
      <alignment horizontal="center" vertical="center" textRotation="90" wrapText="1"/>
    </xf>
    <xf numFmtId="0" fontId="7" fillId="2" borderId="1" xfId="2" applyFont="1" applyFill="1" applyBorder="1" applyAlignment="1">
      <alignment horizontal="center" vertical="center" textRotation="90" wrapText="1"/>
    </xf>
    <xf numFmtId="49" fontId="5" fillId="0" borderId="1" xfId="2" applyNumberFormat="1" applyFont="1" applyFill="1" applyBorder="1" applyAlignment="1">
      <alignment horizontal="center" vertical="center" wrapText="1"/>
    </xf>
    <xf numFmtId="49" fontId="5" fillId="0" borderId="1" xfId="2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textRotation="90"/>
    </xf>
    <xf numFmtId="0" fontId="5" fillId="0" borderId="3" xfId="0" applyFont="1" applyFill="1" applyBorder="1" applyAlignment="1">
      <alignment horizontal="center" vertical="center" textRotation="90"/>
    </xf>
    <xf numFmtId="0" fontId="5" fillId="0" borderId="2" xfId="0" applyFont="1" applyFill="1" applyBorder="1" applyAlignment="1">
      <alignment horizontal="center" vertical="center" textRotation="90"/>
    </xf>
    <xf numFmtId="0" fontId="5" fillId="0" borderId="1" xfId="0" applyFont="1" applyFill="1" applyBorder="1" applyAlignment="1">
      <alignment horizontal="center" vertical="center" textRotation="90"/>
    </xf>
    <xf numFmtId="0" fontId="5" fillId="0" borderId="4" xfId="0" applyFont="1" applyFill="1" applyBorder="1" applyAlignment="1">
      <alignment horizontal="center" vertical="center" textRotation="90" wrapText="1"/>
    </xf>
    <xf numFmtId="0" fontId="6" fillId="0" borderId="2" xfId="0" applyFont="1" applyBorder="1" applyAlignment="1">
      <alignment vertical="center" wrapText="1"/>
    </xf>
    <xf numFmtId="0" fontId="11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</cellXfs>
  <cellStyles count="41">
    <cellStyle name="Euro" xfId="7"/>
    <cellStyle name="Euro 2" xfId="8"/>
    <cellStyle name="Euro 2 2" xfId="9"/>
    <cellStyle name="Euro 3" xfId="10"/>
    <cellStyle name="Euro 3 2" xfId="11"/>
    <cellStyle name="Euro 3 2 2" xfId="12"/>
    <cellStyle name="Euro 3 3" xfId="13"/>
    <cellStyle name="Migliaia" xfId="1" builtinId="3"/>
    <cellStyle name="Migliaia 10" xfId="4"/>
    <cellStyle name="Migliaia 2" xfId="3"/>
    <cellStyle name="Migliaia 2 2" xfId="14"/>
    <cellStyle name="Migliaia 3" xfId="15"/>
    <cellStyle name="Migliaia 3 2" xfId="16"/>
    <cellStyle name="Migliaia 3 2 2" xfId="17"/>
    <cellStyle name="Migliaia 3 3" xfId="18"/>
    <cellStyle name="Migliaia 4" xfId="19"/>
    <cellStyle name="Migliaia 4 2" xfId="20"/>
    <cellStyle name="Migliaia 5" xfId="21"/>
    <cellStyle name="Migliaia 6" xfId="5"/>
    <cellStyle name="Migliaia 7" xfId="22"/>
    <cellStyle name="Migliaia 8" xfId="23"/>
    <cellStyle name="Migliaia 9" xfId="24"/>
    <cellStyle name="Normale" xfId="0" builtinId="0"/>
    <cellStyle name="Normale 2" xfId="25"/>
    <cellStyle name="Normale 2 2" xfId="26"/>
    <cellStyle name="Normale 3" xfId="27"/>
    <cellStyle name="Normale 3 2" xfId="28"/>
    <cellStyle name="Normale 4" xfId="29"/>
    <cellStyle name="Normale 4 2" xfId="30"/>
    <cellStyle name="Normale 5" xfId="31"/>
    <cellStyle name="Normale 6" xfId="6"/>
    <cellStyle name="Normale 7" xfId="32"/>
    <cellStyle name="Normale_Foglio5" xfId="2"/>
    <cellStyle name="Valuta 2" xfId="33"/>
    <cellStyle name="Valuta 2 2" xfId="34"/>
    <cellStyle name="Valuta 3" xfId="35"/>
    <cellStyle name="Valuta 3 2" xfId="36"/>
    <cellStyle name="Valuta 3 2 2" xfId="37"/>
    <cellStyle name="Valuta 3 3" xfId="38"/>
    <cellStyle name="Valuta 4" xfId="39"/>
    <cellStyle name="Valuta 4 2" xfId="4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WPX140"/>
  <sheetViews>
    <sheetView tabSelected="1" zoomScale="80" zoomScaleNormal="80" workbookViewId="0">
      <pane xSplit="5" ySplit="3" topLeftCell="F19" activePane="bottomRight" state="frozenSplit"/>
      <selection pane="topRight" activeCell="I1" sqref="I1"/>
      <selection pane="bottomLeft" activeCell="A7" sqref="A7"/>
      <selection pane="bottomRight" activeCell="I58" sqref="I58"/>
    </sheetView>
  </sheetViews>
  <sheetFormatPr defaultRowHeight="15" outlineLevelCol="1"/>
  <cols>
    <col min="1" max="1" width="8.7109375" style="1" customWidth="1"/>
    <col min="2" max="2" width="8.7109375" style="7" customWidth="1"/>
    <col min="3" max="3" width="10.7109375" style="1" customWidth="1"/>
    <col min="4" max="4" width="40.28515625" style="18" customWidth="1"/>
    <col min="5" max="5" width="12.42578125" style="6" customWidth="1"/>
    <col min="6" max="6" width="41.42578125" style="5" customWidth="1" outlineLevel="1"/>
    <col min="7" max="7" width="10.7109375" style="4" customWidth="1" outlineLevel="1"/>
    <col min="8" max="12" width="18.7109375" style="1" customWidth="1"/>
    <col min="13" max="17" width="18.7109375" style="3" customWidth="1"/>
    <col min="18" max="18" width="16.28515625" style="1" hidden="1" customWidth="1"/>
    <col min="19" max="19" width="0.140625" style="1" customWidth="1"/>
    <col min="20" max="20" width="9.140625" style="1"/>
    <col min="21" max="21" width="9.7109375" style="1" bestFit="1" customWidth="1"/>
    <col min="22" max="16384" width="9.140625" style="1"/>
  </cols>
  <sheetData>
    <row r="1" spans="1:15988" ht="30">
      <c r="A1" s="79" t="s">
        <v>136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</row>
    <row r="2" spans="1:15988" s="13" customFormat="1" ht="15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</row>
    <row r="3" spans="1:15988" ht="80.099999999999994" customHeight="1">
      <c r="A3" s="69" t="s">
        <v>134</v>
      </c>
      <c r="B3" s="69" t="s">
        <v>133</v>
      </c>
      <c r="C3" s="70" t="s">
        <v>138</v>
      </c>
      <c r="D3" s="47" t="s">
        <v>137</v>
      </c>
      <c r="E3" s="46" t="s">
        <v>132</v>
      </c>
      <c r="F3" s="48" t="s">
        <v>131</v>
      </c>
      <c r="G3" s="47" t="s">
        <v>130</v>
      </c>
      <c r="H3" s="47" t="s">
        <v>129</v>
      </c>
      <c r="I3" s="47">
        <v>2020</v>
      </c>
      <c r="J3" s="47">
        <v>2021</v>
      </c>
      <c r="K3" s="47">
        <v>2022</v>
      </c>
      <c r="L3" s="47" t="s">
        <v>128</v>
      </c>
      <c r="M3" s="49" t="s">
        <v>127</v>
      </c>
      <c r="N3" s="46" t="s">
        <v>126</v>
      </c>
      <c r="O3" s="49" t="s">
        <v>125</v>
      </c>
      <c r="P3" s="49" t="s">
        <v>124</v>
      </c>
      <c r="Q3" s="49" t="s">
        <v>123</v>
      </c>
      <c r="R3" s="36" t="s">
        <v>122</v>
      </c>
      <c r="S3" s="36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1:15988" s="8" customFormat="1" ht="42.75">
      <c r="A4" s="73" t="s">
        <v>121</v>
      </c>
      <c r="B4" s="50" t="s">
        <v>68</v>
      </c>
      <c r="C4" s="51">
        <v>128</v>
      </c>
      <c r="D4" s="38" t="s">
        <v>120</v>
      </c>
      <c r="E4" s="71" t="s">
        <v>108</v>
      </c>
      <c r="F4" s="39" t="s">
        <v>78</v>
      </c>
      <c r="G4" s="52">
        <v>2009</v>
      </c>
      <c r="H4" s="50">
        <v>208260.84999999963</v>
      </c>
      <c r="I4" s="50"/>
      <c r="J4" s="50"/>
      <c r="K4" s="50"/>
      <c r="L4" s="53">
        <f>SUM(H4:K4)</f>
        <v>208260.84999999963</v>
      </c>
      <c r="M4" s="53">
        <v>208260.84999999986</v>
      </c>
      <c r="N4" s="53"/>
      <c r="O4" s="53"/>
      <c r="P4" s="53"/>
      <c r="Q4" s="53"/>
      <c r="R4" s="33">
        <f t="shared" ref="R4:R24" si="0">L4-M4-N4-O4-P4-Q4</f>
        <v>-2.3283064365386963E-10</v>
      </c>
      <c r="S4" s="33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</row>
    <row r="5" spans="1:15988" s="2" customFormat="1" ht="28.5">
      <c r="A5" s="74"/>
      <c r="B5" s="50" t="s">
        <v>68</v>
      </c>
      <c r="C5" s="52">
        <v>163</v>
      </c>
      <c r="D5" s="40" t="s">
        <v>119</v>
      </c>
      <c r="E5" s="71" t="s">
        <v>108</v>
      </c>
      <c r="F5" s="39" t="s">
        <v>78</v>
      </c>
      <c r="G5" s="52">
        <v>2012</v>
      </c>
      <c r="H5" s="50">
        <v>109369.46</v>
      </c>
      <c r="I5" s="54"/>
      <c r="J5" s="54"/>
      <c r="K5" s="54"/>
      <c r="L5" s="53">
        <f t="shared" ref="L5:L57" si="1">SUM(H5:K5)</f>
        <v>109369.46</v>
      </c>
      <c r="M5" s="54"/>
      <c r="N5" s="50">
        <v>109369.46</v>
      </c>
      <c r="O5" s="54"/>
      <c r="P5" s="54"/>
      <c r="Q5" s="54"/>
      <c r="R5" s="33">
        <f t="shared" si="0"/>
        <v>0</v>
      </c>
      <c r="S5" s="33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</row>
    <row r="6" spans="1:15988" s="8" customFormat="1" ht="42.75">
      <c r="A6" s="74"/>
      <c r="B6" s="50" t="s">
        <v>68</v>
      </c>
      <c r="C6" s="52">
        <v>280</v>
      </c>
      <c r="D6" s="38" t="s">
        <v>118</v>
      </c>
      <c r="E6" s="71" t="s">
        <v>108</v>
      </c>
      <c r="F6" s="39" t="s">
        <v>78</v>
      </c>
      <c r="G6" s="52">
        <v>2015</v>
      </c>
      <c r="H6" s="50">
        <v>493628.67</v>
      </c>
      <c r="I6" s="54"/>
      <c r="J6" s="54"/>
      <c r="K6" s="54"/>
      <c r="L6" s="53">
        <f t="shared" si="1"/>
        <v>493628.67</v>
      </c>
      <c r="M6" s="54"/>
      <c r="N6" s="54">
        <v>493628.67</v>
      </c>
      <c r="O6" s="54"/>
      <c r="P6" s="54"/>
      <c r="Q6" s="54"/>
      <c r="R6" s="33">
        <f t="shared" si="0"/>
        <v>0</v>
      </c>
      <c r="S6" s="33">
        <f>L11-M11-N11-O11-P11-Q11</f>
        <v>0</v>
      </c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</row>
    <row r="7" spans="1:15988" s="24" customFormat="1" ht="28.5">
      <c r="A7" s="74"/>
      <c r="B7" s="50" t="s">
        <v>68</v>
      </c>
      <c r="C7" s="52">
        <v>285</v>
      </c>
      <c r="D7" s="39" t="s">
        <v>117</v>
      </c>
      <c r="E7" s="71" t="s">
        <v>108</v>
      </c>
      <c r="F7" s="39" t="s">
        <v>78</v>
      </c>
      <c r="G7" s="52">
        <v>2016</v>
      </c>
      <c r="H7" s="50">
        <v>8232.5400000000009</v>
      </c>
      <c r="I7" s="54">
        <v>41767.46</v>
      </c>
      <c r="J7" s="54">
        <v>150000</v>
      </c>
      <c r="K7" s="54"/>
      <c r="L7" s="53">
        <f t="shared" si="1"/>
        <v>200000</v>
      </c>
      <c r="M7" s="54"/>
      <c r="N7" s="54">
        <v>200000</v>
      </c>
      <c r="O7" s="54"/>
      <c r="P7" s="54"/>
      <c r="Q7" s="54"/>
      <c r="R7" s="33">
        <f t="shared" si="0"/>
        <v>0</v>
      </c>
      <c r="S7" s="33"/>
    </row>
    <row r="8" spans="1:15988" s="8" customFormat="1" ht="71.25">
      <c r="A8" s="74"/>
      <c r="B8" s="50" t="s">
        <v>68</v>
      </c>
      <c r="C8" s="52">
        <v>305</v>
      </c>
      <c r="D8" s="40" t="s">
        <v>116</v>
      </c>
      <c r="E8" s="71">
        <v>11020301</v>
      </c>
      <c r="F8" s="39" t="s">
        <v>78</v>
      </c>
      <c r="G8" s="52">
        <v>2017</v>
      </c>
      <c r="H8" s="50">
        <v>46805.170000000042</v>
      </c>
      <c r="I8" s="54">
        <v>250000</v>
      </c>
      <c r="J8" s="54">
        <v>373194.83</v>
      </c>
      <c r="K8" s="54"/>
      <c r="L8" s="53">
        <f t="shared" si="1"/>
        <v>670000</v>
      </c>
      <c r="M8" s="54"/>
      <c r="N8" s="54">
        <v>670000</v>
      </c>
      <c r="O8" s="54"/>
      <c r="P8" s="54"/>
      <c r="Q8" s="54"/>
      <c r="R8" s="33">
        <f t="shared" si="0"/>
        <v>0</v>
      </c>
      <c r="S8" s="34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15988" s="8" customFormat="1" ht="28.5">
      <c r="A9" s="74"/>
      <c r="B9" s="50" t="s">
        <v>68</v>
      </c>
      <c r="C9" s="52">
        <v>338</v>
      </c>
      <c r="D9" s="40" t="s">
        <v>115</v>
      </c>
      <c r="E9" s="71">
        <v>11020301</v>
      </c>
      <c r="F9" s="39" t="s">
        <v>78</v>
      </c>
      <c r="G9" s="52">
        <v>2018</v>
      </c>
      <c r="H9" s="50">
        <v>2401.2199999999721</v>
      </c>
      <c r="I9" s="54">
        <v>167598.78</v>
      </c>
      <c r="J9" s="54">
        <v>250000</v>
      </c>
      <c r="K9" s="54">
        <v>500000</v>
      </c>
      <c r="L9" s="53">
        <f t="shared" si="1"/>
        <v>920000</v>
      </c>
      <c r="M9" s="54"/>
      <c r="N9" s="54">
        <v>920000</v>
      </c>
      <c r="O9" s="54"/>
      <c r="P9" s="54"/>
      <c r="Q9" s="54"/>
      <c r="R9" s="33">
        <f t="shared" si="0"/>
        <v>0</v>
      </c>
      <c r="S9" s="33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</row>
    <row r="10" spans="1:15988" s="8" customFormat="1" ht="28.5">
      <c r="A10" s="74"/>
      <c r="B10" s="50" t="s">
        <v>68</v>
      </c>
      <c r="C10" s="52">
        <v>339</v>
      </c>
      <c r="D10" s="40" t="s">
        <v>114</v>
      </c>
      <c r="E10" s="71">
        <v>11020301</v>
      </c>
      <c r="F10" s="39" t="s">
        <v>78</v>
      </c>
      <c r="G10" s="52">
        <v>2018</v>
      </c>
      <c r="H10" s="50">
        <v>2400.960000000021</v>
      </c>
      <c r="I10" s="54">
        <v>167599.04000000001</v>
      </c>
      <c r="J10" s="54">
        <v>250000</v>
      </c>
      <c r="K10" s="54">
        <v>500000</v>
      </c>
      <c r="L10" s="53">
        <f t="shared" si="1"/>
        <v>920000</v>
      </c>
      <c r="M10" s="54"/>
      <c r="N10" s="54">
        <v>920000</v>
      </c>
      <c r="O10" s="54"/>
      <c r="P10" s="54"/>
      <c r="Q10" s="54"/>
      <c r="R10" s="33">
        <f t="shared" si="0"/>
        <v>0</v>
      </c>
      <c r="S10" s="33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</row>
    <row r="11" spans="1:15988" s="8" customFormat="1" ht="28.5">
      <c r="A11" s="74"/>
      <c r="B11" s="50" t="s">
        <v>68</v>
      </c>
      <c r="C11" s="52">
        <v>340</v>
      </c>
      <c r="D11" s="40" t="s">
        <v>113</v>
      </c>
      <c r="E11" s="71">
        <v>11020301</v>
      </c>
      <c r="F11" s="39" t="s">
        <v>78</v>
      </c>
      <c r="G11" s="52">
        <v>2018</v>
      </c>
      <c r="H11" s="50">
        <v>2400.960000000021</v>
      </c>
      <c r="I11" s="54">
        <v>167599.04000000001</v>
      </c>
      <c r="J11" s="54">
        <v>250000</v>
      </c>
      <c r="K11" s="54">
        <v>500000</v>
      </c>
      <c r="L11" s="53">
        <f t="shared" si="1"/>
        <v>920000</v>
      </c>
      <c r="M11" s="54"/>
      <c r="N11" s="54">
        <v>920000</v>
      </c>
      <c r="O11" s="54"/>
      <c r="P11" s="54"/>
      <c r="Q11" s="54"/>
      <c r="R11" s="33">
        <f t="shared" si="0"/>
        <v>0</v>
      </c>
      <c r="S11" s="33"/>
      <c r="T11" s="25"/>
      <c r="U11" s="25"/>
      <c r="V11" s="25"/>
      <c r="W11" s="25"/>
      <c r="X11" s="25"/>
      <c r="Y11" s="25"/>
      <c r="Z11" s="25"/>
    </row>
    <row r="12" spans="1:15988" s="8" customFormat="1" ht="28.5">
      <c r="A12" s="74"/>
      <c r="B12" s="50" t="s">
        <v>68</v>
      </c>
      <c r="C12" s="52" t="s">
        <v>112</v>
      </c>
      <c r="D12" s="40" t="s">
        <v>111</v>
      </c>
      <c r="E12" s="71">
        <v>11020301</v>
      </c>
      <c r="F12" s="39" t="s">
        <v>78</v>
      </c>
      <c r="G12" s="52">
        <v>2020</v>
      </c>
      <c r="H12" s="50"/>
      <c r="I12" s="54">
        <v>110000</v>
      </c>
      <c r="J12" s="54">
        <v>110000</v>
      </c>
      <c r="K12" s="54"/>
      <c r="L12" s="53">
        <f t="shared" si="1"/>
        <v>220000</v>
      </c>
      <c r="M12" s="54"/>
      <c r="N12" s="54">
        <v>220000</v>
      </c>
      <c r="O12" s="54"/>
      <c r="P12" s="54"/>
      <c r="Q12" s="54"/>
      <c r="R12" s="33">
        <f t="shared" si="0"/>
        <v>0</v>
      </c>
      <c r="S12" s="33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</row>
    <row r="13" spans="1:15988" s="8" customFormat="1" ht="57">
      <c r="A13" s="74"/>
      <c r="B13" s="50" t="s">
        <v>68</v>
      </c>
      <c r="C13" s="52" t="s">
        <v>110</v>
      </c>
      <c r="D13" s="40" t="s">
        <v>109</v>
      </c>
      <c r="E13" s="71" t="s">
        <v>108</v>
      </c>
      <c r="F13" s="39" t="s">
        <v>78</v>
      </c>
      <c r="G13" s="52">
        <v>2020</v>
      </c>
      <c r="H13" s="50"/>
      <c r="I13" s="54">
        <v>1212675</v>
      </c>
      <c r="J13" s="54"/>
      <c r="K13" s="54"/>
      <c r="L13" s="53">
        <f t="shared" si="1"/>
        <v>1212675</v>
      </c>
      <c r="M13" s="54"/>
      <c r="N13" s="54">
        <v>869701.25</v>
      </c>
      <c r="O13" s="55"/>
      <c r="P13" s="55"/>
      <c r="Q13" s="54">
        <v>342973.75</v>
      </c>
      <c r="R13" s="33">
        <f t="shared" si="0"/>
        <v>0</v>
      </c>
      <c r="S13" s="3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</row>
    <row r="14" spans="1:15988" s="8" customFormat="1" ht="28.5">
      <c r="A14" s="74"/>
      <c r="B14" s="50" t="s">
        <v>68</v>
      </c>
      <c r="C14" s="52">
        <v>275</v>
      </c>
      <c r="D14" s="40" t="s">
        <v>107</v>
      </c>
      <c r="E14" s="71" t="s">
        <v>72</v>
      </c>
      <c r="F14" s="39" t="s">
        <v>71</v>
      </c>
      <c r="G14" s="52">
        <v>2013</v>
      </c>
      <c r="H14" s="50">
        <v>49007.9</v>
      </c>
      <c r="I14" s="54">
        <v>50992.1</v>
      </c>
      <c r="J14" s="56"/>
      <c r="K14" s="56"/>
      <c r="L14" s="53">
        <f t="shared" si="1"/>
        <v>100000</v>
      </c>
      <c r="M14" s="54"/>
      <c r="N14" s="54">
        <v>100000</v>
      </c>
      <c r="O14" s="54"/>
      <c r="P14" s="54"/>
      <c r="Q14" s="54"/>
      <c r="R14" s="33">
        <f t="shared" si="0"/>
        <v>0</v>
      </c>
      <c r="S14" s="33"/>
      <c r="T14" s="25"/>
      <c r="U14" s="25"/>
      <c r="V14" s="25"/>
      <c r="W14" s="25"/>
      <c r="X14" s="25"/>
      <c r="Y14" s="25"/>
      <c r="Z14" s="25"/>
    </row>
    <row r="15" spans="1:15988" s="8" customFormat="1" ht="42.75">
      <c r="A15" s="74"/>
      <c r="B15" s="50" t="s">
        <v>68</v>
      </c>
      <c r="C15" s="52">
        <v>282</v>
      </c>
      <c r="D15" s="38" t="s">
        <v>106</v>
      </c>
      <c r="E15" s="71" t="s">
        <v>72</v>
      </c>
      <c r="F15" s="39" t="s">
        <v>71</v>
      </c>
      <c r="G15" s="52">
        <v>2014</v>
      </c>
      <c r="H15" s="50">
        <v>2726127.05</v>
      </c>
      <c r="I15" s="54"/>
      <c r="J15" s="54"/>
      <c r="K15" s="54"/>
      <c r="L15" s="53">
        <f t="shared" si="1"/>
        <v>2726127.05</v>
      </c>
      <c r="M15" s="54"/>
      <c r="N15" s="54">
        <v>1926127.0499999998</v>
      </c>
      <c r="O15" s="54"/>
      <c r="P15" s="54">
        <v>500000</v>
      </c>
      <c r="Q15" s="54">
        <v>300000</v>
      </c>
      <c r="R15" s="33">
        <f t="shared" si="0"/>
        <v>0</v>
      </c>
      <c r="S15" s="33" t="e">
        <f>#REF!-#REF!-#REF!-#REF!-#REF!-#REF!</f>
        <v>#REF!</v>
      </c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15988" s="8" customFormat="1" ht="28.5">
      <c r="A16" s="74"/>
      <c r="B16" s="50" t="s">
        <v>68</v>
      </c>
      <c r="C16" s="52">
        <v>302</v>
      </c>
      <c r="D16" s="38" t="s">
        <v>105</v>
      </c>
      <c r="E16" s="71" t="s">
        <v>72</v>
      </c>
      <c r="F16" s="39" t="s">
        <v>71</v>
      </c>
      <c r="G16" s="52">
        <v>2016</v>
      </c>
      <c r="H16" s="50">
        <v>160000</v>
      </c>
      <c r="I16" s="57">
        <v>500000</v>
      </c>
      <c r="J16" s="57">
        <v>300000</v>
      </c>
      <c r="K16" s="57"/>
      <c r="L16" s="53">
        <f t="shared" si="1"/>
        <v>960000</v>
      </c>
      <c r="M16" s="57"/>
      <c r="N16" s="54">
        <v>960000</v>
      </c>
      <c r="O16" s="54"/>
      <c r="P16" s="54"/>
      <c r="Q16" s="54"/>
      <c r="R16" s="33">
        <f t="shared" si="0"/>
        <v>0</v>
      </c>
      <c r="S16" s="33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</row>
    <row r="17" spans="1:15988" s="8" customFormat="1" ht="28.5">
      <c r="A17" s="74"/>
      <c r="B17" s="50" t="s">
        <v>68</v>
      </c>
      <c r="C17" s="52">
        <v>312</v>
      </c>
      <c r="D17" s="40" t="s">
        <v>104</v>
      </c>
      <c r="E17" s="71" t="s">
        <v>72</v>
      </c>
      <c r="F17" s="39" t="s">
        <v>71</v>
      </c>
      <c r="G17" s="52">
        <v>2017</v>
      </c>
      <c r="H17" s="50">
        <v>221237.47999999998</v>
      </c>
      <c r="I17" s="57">
        <v>80000</v>
      </c>
      <c r="J17" s="57"/>
      <c r="K17" s="57"/>
      <c r="L17" s="53">
        <f t="shared" si="1"/>
        <v>301237.48</v>
      </c>
      <c r="M17" s="57"/>
      <c r="N17" s="54">
        <v>301237.48</v>
      </c>
      <c r="O17" s="54"/>
      <c r="P17" s="54"/>
      <c r="Q17" s="54"/>
      <c r="R17" s="33">
        <f t="shared" si="0"/>
        <v>0</v>
      </c>
      <c r="S17" s="33"/>
      <c r="T17" s="25"/>
      <c r="U17" s="25"/>
      <c r="V17" s="25"/>
      <c r="W17" s="25"/>
      <c r="X17" s="25"/>
      <c r="Y17" s="25"/>
      <c r="Z17" s="25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</row>
    <row r="18" spans="1:15988" s="8" customFormat="1" ht="42.75">
      <c r="A18" s="74"/>
      <c r="B18" s="50" t="s">
        <v>68</v>
      </c>
      <c r="C18" s="52" t="s">
        <v>103</v>
      </c>
      <c r="D18" s="40" t="s">
        <v>102</v>
      </c>
      <c r="E18" s="71" t="s">
        <v>72</v>
      </c>
      <c r="F18" s="39" t="s">
        <v>71</v>
      </c>
      <c r="G18" s="52">
        <v>2020</v>
      </c>
      <c r="H18" s="50"/>
      <c r="I18" s="57">
        <v>50000</v>
      </c>
      <c r="J18" s="57">
        <v>200000</v>
      </c>
      <c r="K18" s="57">
        <v>200000</v>
      </c>
      <c r="L18" s="53">
        <f t="shared" si="1"/>
        <v>450000</v>
      </c>
      <c r="M18" s="54"/>
      <c r="N18" s="54">
        <v>450000</v>
      </c>
      <c r="O18" s="54"/>
      <c r="P18" s="54"/>
      <c r="Q18" s="54"/>
      <c r="R18" s="33">
        <f t="shared" si="0"/>
        <v>0</v>
      </c>
      <c r="S18" s="33"/>
      <c r="T18" s="25"/>
      <c r="U18" s="25"/>
      <c r="V18" s="25"/>
      <c r="W18" s="25"/>
      <c r="X18" s="25"/>
      <c r="Y18" s="25"/>
      <c r="Z18" s="25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</row>
    <row r="19" spans="1:15988" s="8" customFormat="1" ht="28.5">
      <c r="A19" s="74"/>
      <c r="B19" s="50" t="s">
        <v>68</v>
      </c>
      <c r="C19" s="52">
        <v>297</v>
      </c>
      <c r="D19" s="40" t="s">
        <v>101</v>
      </c>
      <c r="E19" s="71" t="s">
        <v>100</v>
      </c>
      <c r="F19" s="39" t="s">
        <v>99</v>
      </c>
      <c r="G19" s="52">
        <v>2017</v>
      </c>
      <c r="H19" s="50">
        <v>200000</v>
      </c>
      <c r="I19" s="54">
        <v>4800000</v>
      </c>
      <c r="J19" s="57">
        <v>2091831.79</v>
      </c>
      <c r="K19" s="57"/>
      <c r="L19" s="53">
        <f t="shared" si="1"/>
        <v>7091831.79</v>
      </c>
      <c r="M19" s="54"/>
      <c r="N19" s="54">
        <v>7091831.79</v>
      </c>
      <c r="O19" s="54"/>
      <c r="P19" s="54"/>
      <c r="Q19" s="54"/>
      <c r="R19" s="33">
        <f t="shared" si="0"/>
        <v>0</v>
      </c>
      <c r="S19" s="33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</row>
    <row r="20" spans="1:15988" s="8" customFormat="1" ht="28.5">
      <c r="A20" s="74"/>
      <c r="B20" s="50" t="s">
        <v>68</v>
      </c>
      <c r="C20" s="52">
        <v>299</v>
      </c>
      <c r="D20" s="40" t="s">
        <v>98</v>
      </c>
      <c r="E20" s="71" t="s">
        <v>97</v>
      </c>
      <c r="F20" s="39" t="s">
        <v>96</v>
      </c>
      <c r="G20" s="52">
        <v>2017</v>
      </c>
      <c r="H20" s="50">
        <v>3532.3399999999965</v>
      </c>
      <c r="I20" s="54">
        <v>56467.66</v>
      </c>
      <c r="J20" s="54"/>
      <c r="K20" s="54"/>
      <c r="L20" s="53">
        <f t="shared" si="1"/>
        <v>60000</v>
      </c>
      <c r="M20" s="54"/>
      <c r="N20" s="54">
        <v>35000</v>
      </c>
      <c r="O20" s="55"/>
      <c r="P20" s="54">
        <v>25000</v>
      </c>
      <c r="Q20" s="54"/>
      <c r="R20" s="33">
        <f t="shared" si="0"/>
        <v>0</v>
      </c>
      <c r="S20" s="33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</row>
    <row r="21" spans="1:15988" s="8" customFormat="1" ht="57">
      <c r="A21" s="74"/>
      <c r="B21" s="50" t="s">
        <v>68</v>
      </c>
      <c r="C21" s="52">
        <v>199</v>
      </c>
      <c r="D21" s="40" t="s">
        <v>95</v>
      </c>
      <c r="E21" s="71" t="s">
        <v>38</v>
      </c>
      <c r="F21" s="39" t="s">
        <v>37</v>
      </c>
      <c r="G21" s="52">
        <v>2014</v>
      </c>
      <c r="H21" s="50">
        <v>30396</v>
      </c>
      <c r="I21" s="54">
        <v>240604</v>
      </c>
      <c r="J21" s="54"/>
      <c r="K21" s="54"/>
      <c r="L21" s="53">
        <f t="shared" si="1"/>
        <v>271000</v>
      </c>
      <c r="M21" s="54"/>
      <c r="N21" s="54">
        <v>271000</v>
      </c>
      <c r="O21" s="54"/>
      <c r="P21" s="54"/>
      <c r="Q21" s="54"/>
      <c r="R21" s="33">
        <f t="shared" si="0"/>
        <v>0</v>
      </c>
      <c r="S21" s="33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</row>
    <row r="22" spans="1:15988" s="8" customFormat="1" ht="42.75">
      <c r="A22" s="74"/>
      <c r="B22" s="50" t="s">
        <v>68</v>
      </c>
      <c r="C22" s="52">
        <v>303</v>
      </c>
      <c r="D22" s="40" t="s">
        <v>94</v>
      </c>
      <c r="E22" s="71" t="s">
        <v>38</v>
      </c>
      <c r="F22" s="39" t="s">
        <v>37</v>
      </c>
      <c r="G22" s="52">
        <v>2017</v>
      </c>
      <c r="H22" s="50">
        <v>60000</v>
      </c>
      <c r="I22" s="54">
        <v>60000</v>
      </c>
      <c r="J22" s="54"/>
      <c r="K22" s="54"/>
      <c r="L22" s="53">
        <f t="shared" si="1"/>
        <v>120000</v>
      </c>
      <c r="M22" s="54"/>
      <c r="N22" s="54">
        <v>120000</v>
      </c>
      <c r="O22" s="54"/>
      <c r="P22" s="54"/>
      <c r="Q22" s="54"/>
      <c r="R22" s="33">
        <f t="shared" si="0"/>
        <v>0</v>
      </c>
      <c r="S22" s="3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</row>
    <row r="23" spans="1:15988" s="8" customFormat="1" ht="28.5">
      <c r="A23" s="74"/>
      <c r="B23" s="50" t="s">
        <v>68</v>
      </c>
      <c r="C23" s="52">
        <v>311</v>
      </c>
      <c r="D23" s="40" t="s">
        <v>93</v>
      </c>
      <c r="E23" s="71" t="s">
        <v>38</v>
      </c>
      <c r="F23" s="39" t="s">
        <v>37</v>
      </c>
      <c r="G23" s="52">
        <v>2017</v>
      </c>
      <c r="H23" s="50">
        <v>75000</v>
      </c>
      <c r="I23" s="53"/>
      <c r="J23" s="53"/>
      <c r="K23" s="53"/>
      <c r="L23" s="53">
        <f t="shared" si="1"/>
        <v>75000</v>
      </c>
      <c r="M23" s="55"/>
      <c r="N23" s="54">
        <v>52000</v>
      </c>
      <c r="O23" s="54"/>
      <c r="P23" s="54">
        <v>23000</v>
      </c>
      <c r="Q23" s="54"/>
      <c r="R23" s="33">
        <f t="shared" si="0"/>
        <v>0</v>
      </c>
      <c r="S23" s="3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</row>
    <row r="24" spans="1:15988" s="8" customFormat="1" ht="28.5">
      <c r="A24" s="74"/>
      <c r="B24" s="50" t="s">
        <v>68</v>
      </c>
      <c r="C24" s="52">
        <v>314</v>
      </c>
      <c r="D24" s="40" t="s">
        <v>92</v>
      </c>
      <c r="E24" s="71" t="s">
        <v>38</v>
      </c>
      <c r="F24" s="39" t="s">
        <v>37</v>
      </c>
      <c r="G24" s="52">
        <v>2017</v>
      </c>
      <c r="H24" s="50">
        <v>30000</v>
      </c>
      <c r="I24" s="54">
        <v>80000</v>
      </c>
      <c r="J24" s="54">
        <v>30000</v>
      </c>
      <c r="K24" s="54"/>
      <c r="L24" s="53">
        <f t="shared" si="1"/>
        <v>140000</v>
      </c>
      <c r="M24" s="55"/>
      <c r="N24" s="54">
        <v>140000</v>
      </c>
      <c r="O24" s="55"/>
      <c r="P24" s="55"/>
      <c r="Q24" s="55"/>
      <c r="R24" s="33">
        <f t="shared" si="0"/>
        <v>0</v>
      </c>
      <c r="S24" s="3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</row>
    <row r="25" spans="1:15988" s="8" customFormat="1">
      <c r="A25" s="74"/>
      <c r="B25" s="50" t="s">
        <v>68</v>
      </c>
      <c r="C25" s="52" t="s">
        <v>91</v>
      </c>
      <c r="D25" s="40" t="s">
        <v>90</v>
      </c>
      <c r="E25" s="71" t="s">
        <v>38</v>
      </c>
      <c r="F25" s="39"/>
      <c r="G25" s="52">
        <v>2020</v>
      </c>
      <c r="H25" s="50"/>
      <c r="I25" s="54">
        <v>30000</v>
      </c>
      <c r="J25" s="54"/>
      <c r="K25" s="54"/>
      <c r="L25" s="53">
        <f t="shared" si="1"/>
        <v>30000</v>
      </c>
      <c r="M25" s="55"/>
      <c r="N25" s="54">
        <v>30000</v>
      </c>
      <c r="O25" s="55"/>
      <c r="P25" s="55"/>
      <c r="Q25" s="55"/>
      <c r="R25" s="33"/>
      <c r="S25" s="3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</row>
    <row r="26" spans="1:15988" s="8" customFormat="1" ht="28.5">
      <c r="A26" s="74"/>
      <c r="B26" s="50" t="s">
        <v>68</v>
      </c>
      <c r="C26" s="52">
        <v>315</v>
      </c>
      <c r="D26" s="40" t="s">
        <v>89</v>
      </c>
      <c r="E26" s="71" t="s">
        <v>38</v>
      </c>
      <c r="F26" s="39" t="s">
        <v>37</v>
      </c>
      <c r="G26" s="52">
        <v>2018</v>
      </c>
      <c r="H26" s="50">
        <v>25000</v>
      </c>
      <c r="I26" s="55"/>
      <c r="J26" s="55"/>
      <c r="K26" s="55"/>
      <c r="L26" s="53">
        <f t="shared" si="1"/>
        <v>25000</v>
      </c>
      <c r="M26" s="55"/>
      <c r="N26" s="54">
        <v>25000</v>
      </c>
      <c r="O26" s="55"/>
      <c r="P26" s="55"/>
      <c r="Q26" s="55"/>
      <c r="R26" s="33">
        <f t="shared" ref="R26:R45" si="2">L26-M26-N26-O26-P26-Q26</f>
        <v>0</v>
      </c>
      <c r="S26" s="3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</row>
    <row r="27" spans="1:15988" s="8" customFormat="1" ht="28.5">
      <c r="A27" s="74"/>
      <c r="B27" s="50" t="s">
        <v>68</v>
      </c>
      <c r="C27" s="52">
        <v>331</v>
      </c>
      <c r="D27" s="40" t="s">
        <v>88</v>
      </c>
      <c r="E27" s="71" t="s">
        <v>38</v>
      </c>
      <c r="F27" s="39" t="s">
        <v>37</v>
      </c>
      <c r="G27" s="52">
        <v>2018</v>
      </c>
      <c r="H27" s="50">
        <v>96299.44</v>
      </c>
      <c r="I27" s="54"/>
      <c r="J27" s="54"/>
      <c r="K27" s="54"/>
      <c r="L27" s="53">
        <f t="shared" si="1"/>
        <v>96299.44</v>
      </c>
      <c r="M27" s="54"/>
      <c r="N27" s="54">
        <v>96299.44</v>
      </c>
      <c r="O27" s="55"/>
      <c r="P27" s="55"/>
      <c r="Q27" s="54"/>
      <c r="R27" s="33">
        <f t="shared" si="2"/>
        <v>0</v>
      </c>
      <c r="S27" s="3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</row>
    <row r="28" spans="1:15988" s="8" customFormat="1" ht="42.75">
      <c r="A28" s="74"/>
      <c r="B28" s="50" t="s">
        <v>68</v>
      </c>
      <c r="C28" s="52" t="s">
        <v>87</v>
      </c>
      <c r="D28" s="40" t="s">
        <v>86</v>
      </c>
      <c r="E28" s="71" t="s">
        <v>38</v>
      </c>
      <c r="F28" s="39" t="s">
        <v>37</v>
      </c>
      <c r="G28" s="52">
        <v>2020</v>
      </c>
      <c r="H28" s="50"/>
      <c r="I28" s="54">
        <v>50000</v>
      </c>
      <c r="J28" s="54"/>
      <c r="K28" s="54"/>
      <c r="L28" s="53">
        <f t="shared" si="1"/>
        <v>50000</v>
      </c>
      <c r="M28" s="54"/>
      <c r="N28" s="54">
        <v>50000</v>
      </c>
      <c r="O28" s="54"/>
      <c r="P28" s="54"/>
      <c r="Q28" s="54"/>
      <c r="R28" s="33">
        <f t="shared" si="2"/>
        <v>0</v>
      </c>
      <c r="S28" s="3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</row>
    <row r="29" spans="1:15988" s="8" customFormat="1" ht="57">
      <c r="A29" s="74"/>
      <c r="B29" s="50" t="s">
        <v>68</v>
      </c>
      <c r="C29" s="52" t="s">
        <v>85</v>
      </c>
      <c r="D29" s="40" t="s">
        <v>84</v>
      </c>
      <c r="E29" s="71" t="s">
        <v>38</v>
      </c>
      <c r="F29" s="39" t="s">
        <v>37</v>
      </c>
      <c r="G29" s="52">
        <v>2020</v>
      </c>
      <c r="H29" s="50"/>
      <c r="I29" s="54">
        <v>550000</v>
      </c>
      <c r="J29" s="54">
        <v>550000</v>
      </c>
      <c r="K29" s="54"/>
      <c r="L29" s="53">
        <f t="shared" si="1"/>
        <v>1100000</v>
      </c>
      <c r="M29" s="54"/>
      <c r="N29" s="54">
        <v>1100000</v>
      </c>
      <c r="O29" s="54"/>
      <c r="P29" s="54"/>
      <c r="Q29" s="54"/>
      <c r="R29" s="33">
        <f t="shared" si="2"/>
        <v>0</v>
      </c>
      <c r="S29" s="3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</row>
    <row r="30" spans="1:15988" s="8" customFormat="1" ht="29.25" customHeight="1">
      <c r="A30" s="74"/>
      <c r="B30" s="50" t="s">
        <v>68</v>
      </c>
      <c r="C30" s="52" t="s">
        <v>83</v>
      </c>
      <c r="D30" s="40" t="s">
        <v>82</v>
      </c>
      <c r="E30" s="71" t="s">
        <v>38</v>
      </c>
      <c r="F30" s="39" t="s">
        <v>37</v>
      </c>
      <c r="G30" s="52">
        <v>2020</v>
      </c>
      <c r="H30" s="50"/>
      <c r="I30" s="54">
        <v>110000</v>
      </c>
      <c r="J30" s="54"/>
      <c r="K30" s="54"/>
      <c r="L30" s="53">
        <f t="shared" si="1"/>
        <v>110000</v>
      </c>
      <c r="M30" s="54"/>
      <c r="N30" s="54">
        <v>110000</v>
      </c>
      <c r="O30" s="54"/>
      <c r="P30" s="54"/>
      <c r="Q30" s="54"/>
      <c r="R30" s="33">
        <f t="shared" si="2"/>
        <v>0</v>
      </c>
      <c r="S30" s="34"/>
      <c r="T30" s="25"/>
      <c r="U30" s="25"/>
      <c r="V30" s="25"/>
      <c r="W30" s="25"/>
      <c r="X30" s="25"/>
      <c r="Y30" s="25"/>
      <c r="Z30" s="25"/>
    </row>
    <row r="31" spans="1:15988" s="8" customFormat="1">
      <c r="A31" s="75"/>
      <c r="B31" s="50" t="s">
        <v>68</v>
      </c>
      <c r="C31" s="52" t="s">
        <v>81</v>
      </c>
      <c r="D31" s="40" t="s">
        <v>80</v>
      </c>
      <c r="E31" s="71" t="s">
        <v>72</v>
      </c>
      <c r="F31" s="39" t="s">
        <v>71</v>
      </c>
      <c r="G31" s="52">
        <v>2020</v>
      </c>
      <c r="H31" s="50"/>
      <c r="I31" s="54">
        <v>50000</v>
      </c>
      <c r="J31" s="54">
        <v>55000</v>
      </c>
      <c r="K31" s="54"/>
      <c r="L31" s="53">
        <f t="shared" si="1"/>
        <v>105000</v>
      </c>
      <c r="M31" s="54"/>
      <c r="N31" s="54">
        <v>105000</v>
      </c>
      <c r="O31" s="54"/>
      <c r="P31" s="54"/>
      <c r="Q31" s="54"/>
      <c r="R31" s="33">
        <f t="shared" si="2"/>
        <v>0</v>
      </c>
      <c r="S31" s="34"/>
      <c r="T31" s="25"/>
      <c r="U31" s="25"/>
      <c r="V31" s="25"/>
      <c r="W31" s="25"/>
      <c r="X31" s="25"/>
      <c r="Y31" s="25"/>
      <c r="Z31" s="25"/>
    </row>
    <row r="32" spans="1:15988" s="8" customFormat="1" ht="42.75">
      <c r="A32" s="74" t="s">
        <v>135</v>
      </c>
      <c r="B32" s="50" t="s">
        <v>68</v>
      </c>
      <c r="C32" s="52" t="s">
        <v>79</v>
      </c>
      <c r="D32" s="38" t="s">
        <v>76</v>
      </c>
      <c r="E32" s="71">
        <v>11020301</v>
      </c>
      <c r="F32" s="39" t="s">
        <v>78</v>
      </c>
      <c r="G32" s="52">
        <v>2020</v>
      </c>
      <c r="H32" s="50"/>
      <c r="I32" s="54">
        <v>173000</v>
      </c>
      <c r="J32" s="54">
        <v>173000</v>
      </c>
      <c r="K32" s="54">
        <v>173000</v>
      </c>
      <c r="L32" s="53">
        <f t="shared" si="1"/>
        <v>519000</v>
      </c>
      <c r="M32" s="54"/>
      <c r="N32" s="54">
        <v>519000</v>
      </c>
      <c r="O32" s="54"/>
      <c r="P32" s="54"/>
      <c r="Q32" s="54"/>
      <c r="R32" s="33">
        <f t="shared" si="2"/>
        <v>0</v>
      </c>
      <c r="S32" s="34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15988" s="8" customFormat="1" ht="42.75">
      <c r="A33" s="74"/>
      <c r="B33" s="50" t="s">
        <v>68</v>
      </c>
      <c r="C33" s="52" t="s">
        <v>77</v>
      </c>
      <c r="D33" s="38" t="s">
        <v>76</v>
      </c>
      <c r="E33" s="71" t="s">
        <v>72</v>
      </c>
      <c r="F33" s="39" t="s">
        <v>71</v>
      </c>
      <c r="G33" s="52">
        <v>2020</v>
      </c>
      <c r="H33" s="50"/>
      <c r="I33" s="54">
        <v>39000</v>
      </c>
      <c r="J33" s="54">
        <v>39000</v>
      </c>
      <c r="K33" s="54">
        <v>39000</v>
      </c>
      <c r="L33" s="53">
        <f t="shared" si="1"/>
        <v>117000</v>
      </c>
      <c r="M33" s="54"/>
      <c r="N33" s="54">
        <v>117000</v>
      </c>
      <c r="O33" s="54"/>
      <c r="P33" s="54"/>
      <c r="Q33" s="54"/>
      <c r="R33" s="33">
        <f t="shared" si="2"/>
        <v>0</v>
      </c>
      <c r="S33" s="34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</row>
    <row r="34" spans="1:15988" s="8" customFormat="1" ht="42.75">
      <c r="A34" s="74"/>
      <c r="B34" s="50" t="s">
        <v>68</v>
      </c>
      <c r="C34" s="52">
        <v>341</v>
      </c>
      <c r="D34" s="41" t="s">
        <v>75</v>
      </c>
      <c r="E34" s="71" t="s">
        <v>72</v>
      </c>
      <c r="F34" s="41" t="s">
        <v>71</v>
      </c>
      <c r="G34" s="52">
        <v>2019</v>
      </c>
      <c r="H34" s="50">
        <v>204156.61</v>
      </c>
      <c r="I34" s="54">
        <v>15843.39</v>
      </c>
      <c r="J34" s="54">
        <v>220000</v>
      </c>
      <c r="K34" s="54">
        <v>220000</v>
      </c>
      <c r="L34" s="53">
        <f t="shared" si="1"/>
        <v>660000</v>
      </c>
      <c r="M34" s="58"/>
      <c r="N34" s="58">
        <v>660000</v>
      </c>
      <c r="O34" s="58"/>
      <c r="P34" s="58"/>
      <c r="Q34" s="58"/>
      <c r="R34" s="33">
        <f t="shared" si="2"/>
        <v>0</v>
      </c>
      <c r="S34" s="34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</row>
    <row r="35" spans="1:15988" s="8" customFormat="1" ht="42.75">
      <c r="A35" s="74"/>
      <c r="B35" s="50" t="s">
        <v>68</v>
      </c>
      <c r="C35" s="52">
        <v>343</v>
      </c>
      <c r="D35" s="40" t="s">
        <v>74</v>
      </c>
      <c r="E35" s="71" t="s">
        <v>72</v>
      </c>
      <c r="F35" s="39" t="s">
        <v>71</v>
      </c>
      <c r="G35" s="52">
        <v>2019</v>
      </c>
      <c r="H35" s="50">
        <v>6622.18</v>
      </c>
      <c r="I35" s="54">
        <v>53377.82</v>
      </c>
      <c r="J35" s="54">
        <v>15000</v>
      </c>
      <c r="K35" s="54">
        <v>15000</v>
      </c>
      <c r="L35" s="53">
        <f t="shared" si="1"/>
        <v>90000</v>
      </c>
      <c r="M35" s="54"/>
      <c r="N35" s="54">
        <v>90000</v>
      </c>
      <c r="O35" s="54"/>
      <c r="P35" s="54"/>
      <c r="Q35" s="54"/>
      <c r="R35" s="33">
        <f t="shared" si="2"/>
        <v>0</v>
      </c>
      <c r="S35" s="34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</row>
    <row r="36" spans="1:15988" s="8" customFormat="1" ht="28.5">
      <c r="A36" s="74"/>
      <c r="B36" s="50" t="s">
        <v>68</v>
      </c>
      <c r="C36" s="52">
        <v>358</v>
      </c>
      <c r="D36" s="40" t="s">
        <v>73</v>
      </c>
      <c r="E36" s="71" t="s">
        <v>72</v>
      </c>
      <c r="F36" s="39" t="s">
        <v>71</v>
      </c>
      <c r="G36" s="52">
        <v>2019</v>
      </c>
      <c r="H36" s="50">
        <v>50000</v>
      </c>
      <c r="I36" s="54">
        <v>50000</v>
      </c>
      <c r="J36" s="54">
        <v>50000</v>
      </c>
      <c r="K36" s="54"/>
      <c r="L36" s="53">
        <f t="shared" si="1"/>
        <v>150000</v>
      </c>
      <c r="M36" s="54"/>
      <c r="N36" s="54">
        <v>150000</v>
      </c>
      <c r="O36" s="54"/>
      <c r="P36" s="54"/>
      <c r="Q36" s="54"/>
      <c r="R36" s="33">
        <f t="shared" si="2"/>
        <v>0</v>
      </c>
      <c r="S36" s="34"/>
      <c r="T36" s="25"/>
      <c r="U36" s="25"/>
      <c r="V36" s="25"/>
      <c r="W36" s="25"/>
      <c r="X36" s="25"/>
      <c r="Y36" s="25"/>
      <c r="Z36" s="25"/>
    </row>
    <row r="37" spans="1:15988" s="8" customFormat="1" ht="57">
      <c r="A37" s="75"/>
      <c r="B37" s="50" t="s">
        <v>68</v>
      </c>
      <c r="C37" s="52">
        <v>342</v>
      </c>
      <c r="D37" s="38" t="s">
        <v>70</v>
      </c>
      <c r="E37" s="71" t="s">
        <v>38</v>
      </c>
      <c r="F37" s="39" t="s">
        <v>37</v>
      </c>
      <c r="G37" s="52">
        <v>2019</v>
      </c>
      <c r="H37" s="50">
        <v>138844.60999999999</v>
      </c>
      <c r="I37" s="54">
        <v>1155.3900000000001</v>
      </c>
      <c r="J37" s="54">
        <v>50000</v>
      </c>
      <c r="K37" s="54">
        <v>50000</v>
      </c>
      <c r="L37" s="53">
        <f t="shared" si="1"/>
        <v>240000</v>
      </c>
      <c r="M37" s="54"/>
      <c r="N37" s="54">
        <v>240000</v>
      </c>
      <c r="O37" s="55"/>
      <c r="P37" s="54"/>
      <c r="Q37" s="54"/>
      <c r="R37" s="33">
        <f t="shared" si="2"/>
        <v>0</v>
      </c>
      <c r="S37" s="3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</row>
    <row r="38" spans="1:15988" s="8" customFormat="1" ht="60" customHeight="1">
      <c r="A38" s="77" t="s">
        <v>69</v>
      </c>
      <c r="B38" s="50" t="s">
        <v>68</v>
      </c>
      <c r="C38" s="52">
        <v>351</v>
      </c>
      <c r="D38" s="40" t="s">
        <v>67</v>
      </c>
      <c r="E38" s="71" t="s">
        <v>63</v>
      </c>
      <c r="F38" s="39" t="s">
        <v>62</v>
      </c>
      <c r="G38" s="52">
        <v>2019</v>
      </c>
      <c r="H38" s="50">
        <v>27175.93</v>
      </c>
      <c r="I38" s="54">
        <v>8824.07</v>
      </c>
      <c r="J38" s="54">
        <v>30000</v>
      </c>
      <c r="K38" s="54">
        <v>30000</v>
      </c>
      <c r="L38" s="53">
        <f t="shared" si="1"/>
        <v>96000</v>
      </c>
      <c r="M38" s="54">
        <v>96000</v>
      </c>
      <c r="N38" s="54"/>
      <c r="O38" s="54"/>
      <c r="P38" s="54"/>
      <c r="Q38" s="54"/>
      <c r="R38" s="33">
        <f t="shared" si="2"/>
        <v>0</v>
      </c>
      <c r="S38" s="34"/>
      <c r="T38" s="25"/>
      <c r="U38" s="25"/>
      <c r="V38" s="25"/>
      <c r="W38" s="25"/>
      <c r="X38" s="25"/>
      <c r="Y38" s="25"/>
      <c r="Z38" s="25"/>
    </row>
    <row r="39" spans="1:15988" s="8" customFormat="1" ht="41.25" customHeight="1">
      <c r="A39" s="78"/>
      <c r="B39" s="50" t="s">
        <v>66</v>
      </c>
      <c r="C39" s="52" t="s">
        <v>65</v>
      </c>
      <c r="D39" s="40" t="s">
        <v>64</v>
      </c>
      <c r="E39" s="71" t="s">
        <v>63</v>
      </c>
      <c r="F39" s="39" t="s">
        <v>62</v>
      </c>
      <c r="G39" s="52">
        <v>2020</v>
      </c>
      <c r="H39" s="50"/>
      <c r="I39" s="54">
        <v>110000</v>
      </c>
      <c r="J39" s="54">
        <v>30000</v>
      </c>
      <c r="K39" s="54">
        <v>30000</v>
      </c>
      <c r="L39" s="53">
        <f t="shared" si="1"/>
        <v>170000</v>
      </c>
      <c r="M39" s="54">
        <v>170000</v>
      </c>
      <c r="N39" s="54"/>
      <c r="O39" s="54"/>
      <c r="P39" s="54"/>
      <c r="Q39" s="54"/>
      <c r="R39" s="33">
        <f t="shared" si="2"/>
        <v>0</v>
      </c>
      <c r="S39" s="34"/>
      <c r="T39" s="25"/>
      <c r="U39" s="25"/>
      <c r="V39" s="25"/>
      <c r="W39" s="25"/>
      <c r="X39" s="25"/>
      <c r="Y39" s="25"/>
      <c r="Z39" s="25"/>
    </row>
    <row r="40" spans="1:15988" s="8" customFormat="1" ht="42.75">
      <c r="A40" s="76" t="s">
        <v>61</v>
      </c>
      <c r="B40" s="59" t="s">
        <v>42</v>
      </c>
      <c r="C40" s="60" t="s">
        <v>60</v>
      </c>
      <c r="D40" s="42" t="s">
        <v>59</v>
      </c>
      <c r="E40" s="71" t="s">
        <v>58</v>
      </c>
      <c r="F40" s="39" t="s">
        <v>57</v>
      </c>
      <c r="G40" s="60">
        <v>2020</v>
      </c>
      <c r="H40" s="50">
        <v>39395</v>
      </c>
      <c r="I40" s="53">
        <v>40000</v>
      </c>
      <c r="J40" s="53">
        <v>40000</v>
      </c>
      <c r="K40" s="53">
        <v>40000</v>
      </c>
      <c r="L40" s="53">
        <f t="shared" si="1"/>
        <v>159395</v>
      </c>
      <c r="M40" s="54">
        <v>158915.99</v>
      </c>
      <c r="N40" s="54"/>
      <c r="O40" s="54">
        <v>479.01</v>
      </c>
      <c r="P40" s="54"/>
      <c r="Q40" s="54"/>
      <c r="R40" s="33">
        <f t="shared" si="2"/>
        <v>9.3223206931725144E-12</v>
      </c>
      <c r="S40" s="33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1:15988" s="8" customFormat="1" ht="28.5">
      <c r="A41" s="76"/>
      <c r="B41" s="59" t="s">
        <v>42</v>
      </c>
      <c r="C41" s="60" t="s">
        <v>56</v>
      </c>
      <c r="D41" s="42" t="s">
        <v>55</v>
      </c>
      <c r="E41" s="71" t="s">
        <v>14</v>
      </c>
      <c r="F41" s="39" t="s">
        <v>26</v>
      </c>
      <c r="G41" s="60">
        <v>2020</v>
      </c>
      <c r="H41" s="50">
        <v>20000</v>
      </c>
      <c r="I41" s="54">
        <v>22000</v>
      </c>
      <c r="J41" s="54">
        <v>22000</v>
      </c>
      <c r="K41" s="54">
        <v>22000</v>
      </c>
      <c r="L41" s="53">
        <f t="shared" si="1"/>
        <v>86000</v>
      </c>
      <c r="M41" s="54">
        <v>86000</v>
      </c>
      <c r="N41" s="54"/>
      <c r="O41" s="54"/>
      <c r="P41" s="54"/>
      <c r="Q41" s="54"/>
      <c r="R41" s="33">
        <f t="shared" si="2"/>
        <v>0</v>
      </c>
      <c r="S41" s="33"/>
      <c r="T41" s="25"/>
      <c r="U41" s="25"/>
      <c r="V41" s="25"/>
      <c r="W41" s="25"/>
      <c r="X41" s="25"/>
      <c r="Y41" s="25"/>
      <c r="Z41" s="25"/>
    </row>
    <row r="42" spans="1:15988" s="8" customFormat="1" ht="28.5">
      <c r="A42" s="76"/>
      <c r="B42" s="59" t="s">
        <v>42</v>
      </c>
      <c r="C42" s="60" t="s">
        <v>54</v>
      </c>
      <c r="D42" s="42" t="s">
        <v>53</v>
      </c>
      <c r="E42" s="71" t="s">
        <v>30</v>
      </c>
      <c r="F42" s="39" t="s">
        <v>29</v>
      </c>
      <c r="G42" s="60">
        <v>2020</v>
      </c>
      <c r="H42" s="50"/>
      <c r="I42" s="54">
        <v>50000</v>
      </c>
      <c r="J42" s="54">
        <v>50000</v>
      </c>
      <c r="K42" s="54">
        <v>35000</v>
      </c>
      <c r="L42" s="53">
        <f t="shared" si="1"/>
        <v>135000</v>
      </c>
      <c r="M42" s="54">
        <v>135000</v>
      </c>
      <c r="N42" s="54"/>
      <c r="O42" s="54"/>
      <c r="P42" s="54"/>
      <c r="Q42" s="54"/>
      <c r="R42" s="33">
        <f t="shared" si="2"/>
        <v>0</v>
      </c>
      <c r="S42" s="33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1:15988" s="8" customFormat="1">
      <c r="A43" s="76"/>
      <c r="B43" s="58" t="s">
        <v>42</v>
      </c>
      <c r="C43" s="52" t="s">
        <v>52</v>
      </c>
      <c r="D43" s="40" t="s">
        <v>51</v>
      </c>
      <c r="E43" s="71" t="s">
        <v>30</v>
      </c>
      <c r="F43" s="39" t="s">
        <v>29</v>
      </c>
      <c r="G43" s="52">
        <v>2020</v>
      </c>
      <c r="H43" s="50">
        <v>50000</v>
      </c>
      <c r="I43" s="54">
        <v>50000</v>
      </c>
      <c r="J43" s="54">
        <v>0</v>
      </c>
      <c r="K43" s="54">
        <v>0</v>
      </c>
      <c r="L43" s="53">
        <f t="shared" si="1"/>
        <v>100000</v>
      </c>
      <c r="M43" s="54">
        <v>100000</v>
      </c>
      <c r="N43" s="54"/>
      <c r="O43" s="54"/>
      <c r="P43" s="54"/>
      <c r="Q43" s="54"/>
      <c r="R43" s="33">
        <f t="shared" si="2"/>
        <v>0</v>
      </c>
      <c r="S43" s="33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1:15988" s="8" customFormat="1">
      <c r="A44" s="76"/>
      <c r="B44" s="58" t="s">
        <v>42</v>
      </c>
      <c r="C44" s="52" t="s">
        <v>50</v>
      </c>
      <c r="D44" s="40" t="s">
        <v>49</v>
      </c>
      <c r="E44" s="71" t="s">
        <v>30</v>
      </c>
      <c r="F44" s="39" t="s">
        <v>29</v>
      </c>
      <c r="G44" s="52">
        <v>2020</v>
      </c>
      <c r="H44" s="50"/>
      <c r="I44" s="55"/>
      <c r="J44" s="54"/>
      <c r="K44" s="54">
        <v>100000</v>
      </c>
      <c r="L44" s="53">
        <f t="shared" si="1"/>
        <v>100000</v>
      </c>
      <c r="M44" s="54">
        <v>100000</v>
      </c>
      <c r="N44" s="54"/>
      <c r="O44" s="54"/>
      <c r="P44" s="54"/>
      <c r="Q44" s="54"/>
      <c r="R44" s="33">
        <f t="shared" si="2"/>
        <v>0</v>
      </c>
      <c r="S44" s="33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1:15988" s="8" customFormat="1" ht="28.5">
      <c r="A45" s="76"/>
      <c r="B45" s="58" t="s">
        <v>42</v>
      </c>
      <c r="C45" s="52" t="s">
        <v>48</v>
      </c>
      <c r="D45" s="40" t="s">
        <v>47</v>
      </c>
      <c r="E45" s="71" t="s">
        <v>30</v>
      </c>
      <c r="F45" s="39" t="s">
        <v>29</v>
      </c>
      <c r="G45" s="52">
        <v>2020</v>
      </c>
      <c r="H45" s="50"/>
      <c r="I45" s="55"/>
      <c r="J45" s="54"/>
      <c r="K45" s="54">
        <v>100000</v>
      </c>
      <c r="L45" s="53">
        <f t="shared" si="1"/>
        <v>100000</v>
      </c>
      <c r="M45" s="54">
        <v>100000</v>
      </c>
      <c r="N45" s="54"/>
      <c r="O45" s="54"/>
      <c r="P45" s="54"/>
      <c r="Q45" s="54"/>
      <c r="R45" s="33">
        <f t="shared" si="2"/>
        <v>0</v>
      </c>
      <c r="S45" s="33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1:15988" s="8" customFormat="1">
      <c r="A46" s="76"/>
      <c r="B46" s="58" t="s">
        <v>42</v>
      </c>
      <c r="C46" s="52" t="s">
        <v>46</v>
      </c>
      <c r="D46" s="40" t="s">
        <v>45</v>
      </c>
      <c r="E46" s="71" t="s">
        <v>30</v>
      </c>
      <c r="F46" s="39"/>
      <c r="G46" s="52"/>
      <c r="H46" s="50"/>
      <c r="I46" s="55">
        <v>20000</v>
      </c>
      <c r="J46" s="54">
        <v>20000</v>
      </c>
      <c r="K46" s="54">
        <v>20000</v>
      </c>
      <c r="L46" s="53">
        <f t="shared" si="1"/>
        <v>60000</v>
      </c>
      <c r="M46" s="54">
        <v>60000</v>
      </c>
      <c r="N46" s="54"/>
      <c r="O46" s="54"/>
      <c r="P46" s="54"/>
      <c r="Q46" s="54"/>
      <c r="R46" s="33"/>
      <c r="S46" s="33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1:15988" s="8" customFormat="1">
      <c r="A47" s="76"/>
      <c r="B47" s="58" t="s">
        <v>42</v>
      </c>
      <c r="C47" s="52" t="s">
        <v>44</v>
      </c>
      <c r="D47" s="40" t="s">
        <v>43</v>
      </c>
      <c r="E47" s="71" t="s">
        <v>30</v>
      </c>
      <c r="F47" s="39" t="s">
        <v>29</v>
      </c>
      <c r="G47" s="52">
        <v>2020</v>
      </c>
      <c r="H47" s="50"/>
      <c r="I47" s="55"/>
      <c r="J47" s="54"/>
      <c r="K47" s="54">
        <v>100000</v>
      </c>
      <c r="L47" s="53">
        <f t="shared" si="1"/>
        <v>100000</v>
      </c>
      <c r="M47" s="54">
        <v>100000</v>
      </c>
      <c r="N47" s="54"/>
      <c r="O47" s="54"/>
      <c r="P47" s="54"/>
      <c r="Q47" s="54"/>
      <c r="R47" s="33">
        <f t="shared" ref="R47:R61" si="3">L47-M47-N47-O47-P47-Q47</f>
        <v>0</v>
      </c>
      <c r="S47" s="33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1:15988" s="8" customFormat="1">
      <c r="A48" s="76"/>
      <c r="B48" s="61" t="s">
        <v>42</v>
      </c>
      <c r="C48" s="52" t="s">
        <v>41</v>
      </c>
      <c r="D48" s="40" t="s">
        <v>40</v>
      </c>
      <c r="E48" s="71" t="s">
        <v>30</v>
      </c>
      <c r="F48" s="39" t="s">
        <v>29</v>
      </c>
      <c r="G48" s="52">
        <v>2020</v>
      </c>
      <c r="H48" s="50"/>
      <c r="I48" s="55"/>
      <c r="J48" s="56"/>
      <c r="K48" s="56">
        <v>1050000</v>
      </c>
      <c r="L48" s="53">
        <f t="shared" si="1"/>
        <v>1050000</v>
      </c>
      <c r="M48" s="54">
        <v>1050000</v>
      </c>
      <c r="N48" s="54"/>
      <c r="O48" s="54"/>
      <c r="P48" s="54"/>
      <c r="Q48" s="54"/>
      <c r="R48" s="33">
        <f t="shared" si="3"/>
        <v>0</v>
      </c>
      <c r="S48" s="33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1:15988" s="24" customFormat="1" ht="72" customHeight="1">
      <c r="A49" s="76"/>
      <c r="B49" s="61" t="s">
        <v>23</v>
      </c>
      <c r="C49" s="52">
        <v>350</v>
      </c>
      <c r="D49" s="40" t="s">
        <v>39</v>
      </c>
      <c r="E49" s="71" t="s">
        <v>38</v>
      </c>
      <c r="F49" s="39" t="s">
        <v>37</v>
      </c>
      <c r="G49" s="52">
        <v>2019</v>
      </c>
      <c r="H49" s="50"/>
      <c r="I49" s="62">
        <v>50000</v>
      </c>
      <c r="J49" s="62">
        <v>10000</v>
      </c>
      <c r="K49" s="62">
        <v>5000</v>
      </c>
      <c r="L49" s="53">
        <f t="shared" si="1"/>
        <v>65000</v>
      </c>
      <c r="M49" s="53">
        <v>65000</v>
      </c>
      <c r="N49" s="54"/>
      <c r="O49" s="54"/>
      <c r="P49" s="54"/>
      <c r="Q49" s="54"/>
      <c r="R49" s="33">
        <f t="shared" si="3"/>
        <v>0</v>
      </c>
      <c r="S49" s="33"/>
      <c r="T49" s="25"/>
      <c r="U49" s="25"/>
      <c r="V49" s="25"/>
      <c r="W49" s="25"/>
      <c r="X49" s="25"/>
      <c r="Y49" s="25"/>
      <c r="Z49" s="25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</row>
    <row r="50" spans="1:15988" s="24" customFormat="1">
      <c r="A50" s="76"/>
      <c r="B50" s="61" t="s">
        <v>23</v>
      </c>
      <c r="C50" s="52" t="s">
        <v>36</v>
      </c>
      <c r="D50" s="40" t="s">
        <v>35</v>
      </c>
      <c r="E50" s="72" t="s">
        <v>34</v>
      </c>
      <c r="F50" s="39" t="s">
        <v>33</v>
      </c>
      <c r="G50" s="52">
        <v>2020</v>
      </c>
      <c r="H50" s="50"/>
      <c r="I50" s="62">
        <v>84730</v>
      </c>
      <c r="J50" s="62">
        <v>30000</v>
      </c>
      <c r="K50" s="62">
        <v>30000</v>
      </c>
      <c r="L50" s="53">
        <f t="shared" si="1"/>
        <v>144730</v>
      </c>
      <c r="M50" s="53">
        <v>144730</v>
      </c>
      <c r="N50" s="54"/>
      <c r="O50" s="54"/>
      <c r="P50" s="54"/>
      <c r="Q50" s="54"/>
      <c r="R50" s="33">
        <f t="shared" si="3"/>
        <v>0</v>
      </c>
      <c r="S50" s="33"/>
      <c r="T50" s="25"/>
      <c r="U50" s="25"/>
      <c r="V50" s="25"/>
      <c r="W50" s="25"/>
      <c r="X50" s="25"/>
      <c r="Y50" s="25"/>
      <c r="Z50" s="25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</row>
    <row r="51" spans="1:15988" s="24" customFormat="1">
      <c r="A51" s="76"/>
      <c r="B51" s="61" t="s">
        <v>23</v>
      </c>
      <c r="C51" s="52" t="s">
        <v>32</v>
      </c>
      <c r="D51" s="40" t="s">
        <v>31</v>
      </c>
      <c r="E51" s="71" t="s">
        <v>30</v>
      </c>
      <c r="F51" s="39" t="s">
        <v>29</v>
      </c>
      <c r="G51" s="52">
        <v>2020</v>
      </c>
      <c r="H51" s="50"/>
      <c r="I51" s="62">
        <v>30000</v>
      </c>
      <c r="J51" s="62">
        <v>30000</v>
      </c>
      <c r="K51" s="62">
        <v>15000</v>
      </c>
      <c r="L51" s="53">
        <f t="shared" si="1"/>
        <v>75000</v>
      </c>
      <c r="M51" s="54">
        <v>75000</v>
      </c>
      <c r="N51" s="54"/>
      <c r="O51" s="54"/>
      <c r="P51" s="54"/>
      <c r="Q51" s="54"/>
      <c r="R51" s="33">
        <f t="shared" si="3"/>
        <v>0</v>
      </c>
      <c r="S51" s="33"/>
      <c r="T51" s="25"/>
      <c r="U51" s="25"/>
      <c r="V51" s="25"/>
      <c r="W51" s="25"/>
      <c r="X51" s="25"/>
      <c r="Y51" s="25"/>
      <c r="Z51" s="25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</row>
    <row r="52" spans="1:15988" s="24" customFormat="1" ht="93.75" customHeight="1">
      <c r="A52" s="76"/>
      <c r="B52" s="61" t="s">
        <v>23</v>
      </c>
      <c r="C52" s="52" t="s">
        <v>28</v>
      </c>
      <c r="D52" s="40" t="s">
        <v>27</v>
      </c>
      <c r="E52" s="71" t="s">
        <v>14</v>
      </c>
      <c r="F52" s="39" t="s">
        <v>26</v>
      </c>
      <c r="G52" s="52">
        <v>2020</v>
      </c>
      <c r="H52" s="50"/>
      <c r="I52" s="62">
        <v>28000</v>
      </c>
      <c r="J52" s="62">
        <v>8000</v>
      </c>
      <c r="K52" s="62">
        <v>8000</v>
      </c>
      <c r="L52" s="53">
        <f t="shared" si="1"/>
        <v>44000</v>
      </c>
      <c r="M52" s="54">
        <v>44000</v>
      </c>
      <c r="N52" s="54"/>
      <c r="O52" s="54"/>
      <c r="P52" s="54"/>
      <c r="Q52" s="54"/>
      <c r="R52" s="33">
        <f t="shared" si="3"/>
        <v>0</v>
      </c>
      <c r="S52" s="33"/>
      <c r="T52" s="25"/>
      <c r="U52" s="25"/>
      <c r="V52" s="25"/>
      <c r="W52" s="25"/>
      <c r="X52" s="25"/>
      <c r="Y52" s="25"/>
      <c r="Z52" s="25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</row>
    <row r="53" spans="1:15988" s="24" customFormat="1" ht="42.75">
      <c r="A53" s="76"/>
      <c r="B53" s="61" t="s">
        <v>23</v>
      </c>
      <c r="C53" s="52" t="s">
        <v>25</v>
      </c>
      <c r="D53" s="40" t="s">
        <v>24</v>
      </c>
      <c r="E53" s="72" t="s">
        <v>19</v>
      </c>
      <c r="F53" s="39" t="s">
        <v>18</v>
      </c>
      <c r="G53" s="52">
        <v>2020</v>
      </c>
      <c r="H53" s="50"/>
      <c r="I53" s="62">
        <v>20000</v>
      </c>
      <c r="J53" s="62">
        <v>5000</v>
      </c>
      <c r="K53" s="62">
        <v>5000</v>
      </c>
      <c r="L53" s="53">
        <f t="shared" si="1"/>
        <v>30000</v>
      </c>
      <c r="M53" s="54">
        <v>30000</v>
      </c>
      <c r="N53" s="54"/>
      <c r="O53" s="54"/>
      <c r="P53" s="54"/>
      <c r="Q53" s="54"/>
      <c r="R53" s="33">
        <f t="shared" si="3"/>
        <v>0</v>
      </c>
      <c r="S53" s="33"/>
      <c r="T53" s="25"/>
      <c r="U53" s="25"/>
      <c r="V53" s="25"/>
      <c r="W53" s="25"/>
      <c r="X53" s="25"/>
      <c r="Y53" s="25"/>
      <c r="Z53" s="25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</row>
    <row r="54" spans="1:15988" s="24" customFormat="1" ht="42.75">
      <c r="A54" s="76"/>
      <c r="B54" s="61" t="s">
        <v>23</v>
      </c>
      <c r="C54" s="52" t="s">
        <v>22</v>
      </c>
      <c r="D54" s="40" t="s">
        <v>21</v>
      </c>
      <c r="E54" s="72" t="s">
        <v>19</v>
      </c>
      <c r="F54" s="39" t="s">
        <v>18</v>
      </c>
      <c r="G54" s="52">
        <v>2020</v>
      </c>
      <c r="H54" s="50"/>
      <c r="I54" s="62">
        <v>26000</v>
      </c>
      <c r="J54" s="62">
        <v>5000</v>
      </c>
      <c r="K54" s="62">
        <v>5000</v>
      </c>
      <c r="L54" s="53">
        <f t="shared" si="1"/>
        <v>36000</v>
      </c>
      <c r="M54" s="54">
        <v>36000</v>
      </c>
      <c r="N54" s="54"/>
      <c r="O54" s="54"/>
      <c r="P54" s="54"/>
      <c r="Q54" s="54"/>
      <c r="R54" s="33">
        <f t="shared" si="3"/>
        <v>0</v>
      </c>
      <c r="S54" s="33"/>
      <c r="T54" s="25"/>
      <c r="U54" s="25"/>
      <c r="V54" s="25"/>
      <c r="W54" s="25"/>
      <c r="X54" s="25"/>
      <c r="Y54" s="25"/>
      <c r="Z54" s="25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</row>
    <row r="55" spans="1:15988" s="24" customFormat="1" ht="42.75">
      <c r="A55" s="76"/>
      <c r="B55" s="61" t="s">
        <v>10</v>
      </c>
      <c r="C55" s="52">
        <v>336</v>
      </c>
      <c r="D55" s="40" t="s">
        <v>20</v>
      </c>
      <c r="E55" s="72" t="s">
        <v>19</v>
      </c>
      <c r="F55" s="39" t="s">
        <v>18</v>
      </c>
      <c r="G55" s="52">
        <v>2018</v>
      </c>
      <c r="H55" s="50"/>
      <c r="I55" s="54">
        <v>25000</v>
      </c>
      <c r="J55" s="54">
        <v>25000</v>
      </c>
      <c r="K55" s="54">
        <v>25000</v>
      </c>
      <c r="L55" s="53">
        <f t="shared" si="1"/>
        <v>75000</v>
      </c>
      <c r="M55" s="54">
        <v>75000</v>
      </c>
      <c r="N55" s="54"/>
      <c r="O55" s="54"/>
      <c r="P55" s="54"/>
      <c r="Q55" s="54"/>
      <c r="R55" s="33">
        <f t="shared" si="3"/>
        <v>0</v>
      </c>
      <c r="S55" s="33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</row>
    <row r="56" spans="1:15988" s="24" customFormat="1" ht="28.5">
      <c r="A56" s="76"/>
      <c r="B56" s="50" t="s">
        <v>17</v>
      </c>
      <c r="C56" s="52" t="s">
        <v>16</v>
      </c>
      <c r="D56" s="40" t="s">
        <v>15</v>
      </c>
      <c r="E56" s="71" t="s">
        <v>14</v>
      </c>
      <c r="F56" s="39" t="s">
        <v>13</v>
      </c>
      <c r="G56" s="52">
        <v>2020</v>
      </c>
      <c r="H56" s="50"/>
      <c r="I56" s="54">
        <v>1500</v>
      </c>
      <c r="J56" s="54">
        <v>1500</v>
      </c>
      <c r="K56" s="54">
        <v>1500</v>
      </c>
      <c r="L56" s="53">
        <f t="shared" si="1"/>
        <v>4500</v>
      </c>
      <c r="M56" s="54">
        <v>4500</v>
      </c>
      <c r="N56" s="54"/>
      <c r="O56" s="54"/>
      <c r="P56" s="54"/>
      <c r="Q56" s="54"/>
      <c r="R56" s="33">
        <f t="shared" si="3"/>
        <v>0</v>
      </c>
      <c r="S56" s="33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</row>
    <row r="57" spans="1:15988" s="24" customFormat="1" ht="57" customHeight="1">
      <c r="A57" s="43" t="s">
        <v>12</v>
      </c>
      <c r="B57" s="58" t="s">
        <v>10</v>
      </c>
      <c r="C57" s="52">
        <v>352</v>
      </c>
      <c r="D57" s="40" t="s">
        <v>11</v>
      </c>
      <c r="E57" s="50" t="s">
        <v>9</v>
      </c>
      <c r="F57" s="39" t="s">
        <v>8</v>
      </c>
      <c r="G57" s="52">
        <v>2019</v>
      </c>
      <c r="H57" s="50"/>
      <c r="I57" s="54">
        <v>120000</v>
      </c>
      <c r="J57" s="54">
        <v>55000</v>
      </c>
      <c r="K57" s="54">
        <v>30000</v>
      </c>
      <c r="L57" s="53">
        <f t="shared" si="1"/>
        <v>205000</v>
      </c>
      <c r="M57" s="50">
        <v>205000</v>
      </c>
      <c r="N57" s="54"/>
      <c r="O57" s="54"/>
      <c r="P57" s="54"/>
      <c r="Q57" s="54"/>
      <c r="R57" s="33">
        <f t="shared" si="3"/>
        <v>0</v>
      </c>
      <c r="S57" s="33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</row>
    <row r="58" spans="1:15988" s="24" customFormat="1" ht="30" customHeight="1">
      <c r="A58" s="63"/>
      <c r="B58" s="64"/>
      <c r="C58" s="65"/>
      <c r="D58" s="44"/>
      <c r="E58" s="66"/>
      <c r="F58" s="45"/>
      <c r="G58" s="67"/>
      <c r="H58" s="68">
        <f>SUM(H4:H57)</f>
        <v>5086294.37</v>
      </c>
      <c r="I58" s="68">
        <f t="shared" ref="I58:Q58" si="4">SUM(I4:I57)</f>
        <v>9843733.7500000019</v>
      </c>
      <c r="J58" s="68">
        <f t="shared" si="4"/>
        <v>5518526.6200000001</v>
      </c>
      <c r="K58" s="68">
        <f t="shared" si="4"/>
        <v>3848500</v>
      </c>
      <c r="L58" s="68">
        <f t="shared" si="4"/>
        <v>24297054.740000002</v>
      </c>
      <c r="M58" s="68">
        <f t="shared" si="4"/>
        <v>3043406.84</v>
      </c>
      <c r="N58" s="68">
        <f t="shared" si="4"/>
        <v>20062195.140000001</v>
      </c>
      <c r="O58" s="68">
        <f t="shared" si="4"/>
        <v>479.01</v>
      </c>
      <c r="P58" s="68">
        <f t="shared" si="4"/>
        <v>548000</v>
      </c>
      <c r="Q58" s="68">
        <f t="shared" si="4"/>
        <v>642973.75</v>
      </c>
      <c r="R58" s="20">
        <f t="shared" si="3"/>
        <v>1.6298145055770874E-9</v>
      </c>
      <c r="S58" s="20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15988" s="24" customFormat="1">
      <c r="B59" s="31"/>
      <c r="C59" s="17"/>
      <c r="D59" s="37"/>
      <c r="E59" s="30"/>
      <c r="F59" s="29"/>
      <c r="G59" s="28"/>
      <c r="H59" s="26"/>
      <c r="I59" s="26"/>
      <c r="J59" s="26"/>
      <c r="K59" s="26"/>
      <c r="L59" s="26"/>
      <c r="M59" s="27"/>
      <c r="N59" s="27"/>
      <c r="O59" s="26"/>
      <c r="P59" s="26"/>
      <c r="Q59" s="26"/>
      <c r="R59" s="20">
        <f t="shared" si="3"/>
        <v>0</v>
      </c>
      <c r="S59" s="20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15988" s="24" customFormat="1">
      <c r="B60" s="31"/>
      <c r="C60" s="17"/>
      <c r="D60" s="37"/>
      <c r="E60" s="30"/>
      <c r="F60" s="29"/>
      <c r="G60" s="28"/>
      <c r="H60" s="26"/>
      <c r="I60" s="26"/>
      <c r="J60" s="26"/>
      <c r="K60" s="26"/>
      <c r="L60" s="26"/>
      <c r="M60" s="27"/>
      <c r="N60" s="27"/>
      <c r="O60" s="26"/>
      <c r="P60" s="26"/>
      <c r="Q60" s="26"/>
      <c r="R60" s="20">
        <f t="shared" si="3"/>
        <v>0</v>
      </c>
      <c r="S60" s="20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15988" s="24" customFormat="1">
      <c r="B61" s="31"/>
      <c r="C61" s="17"/>
      <c r="D61" s="37"/>
      <c r="E61" s="30"/>
      <c r="F61" s="29"/>
      <c r="G61" s="28"/>
      <c r="H61" s="26"/>
      <c r="I61" s="26"/>
      <c r="J61" s="26"/>
      <c r="K61" s="26"/>
      <c r="L61" s="26"/>
      <c r="M61" s="27"/>
      <c r="N61" s="27"/>
      <c r="O61" s="26"/>
      <c r="P61" s="26"/>
      <c r="Q61" s="26"/>
      <c r="R61" s="20">
        <f t="shared" si="3"/>
        <v>0</v>
      </c>
      <c r="S61" s="20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</row>
    <row r="62" spans="1:15988" s="24" customFormat="1">
      <c r="B62" s="31"/>
      <c r="C62" s="17"/>
      <c r="D62" s="37"/>
      <c r="E62" s="30"/>
      <c r="F62" s="29"/>
      <c r="G62" s="28"/>
      <c r="I62" s="26"/>
      <c r="J62" s="26"/>
      <c r="K62" s="26"/>
      <c r="L62" s="26"/>
      <c r="M62" s="26"/>
      <c r="N62" s="27"/>
      <c r="O62" s="26"/>
      <c r="P62" s="26"/>
      <c r="Q62" s="26"/>
      <c r="R62" s="20"/>
      <c r="S62" s="20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</row>
    <row r="63" spans="1:15988" s="24" customFormat="1">
      <c r="B63" s="31"/>
      <c r="C63" s="17"/>
      <c r="D63" s="37"/>
      <c r="E63" s="30"/>
      <c r="F63" s="29"/>
      <c r="G63" s="28"/>
      <c r="H63" s="26"/>
      <c r="I63" s="26"/>
      <c r="J63" s="26"/>
      <c r="K63" s="26"/>
      <c r="L63" s="26"/>
      <c r="M63" s="26"/>
      <c r="N63" s="27"/>
      <c r="O63" s="26"/>
      <c r="P63" s="26"/>
      <c r="Q63" s="26"/>
      <c r="R63" s="20"/>
      <c r="S63" s="20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</row>
    <row r="64" spans="1:15988" s="24" customFormat="1">
      <c r="B64" s="31"/>
      <c r="C64" s="17"/>
      <c r="D64" s="37"/>
      <c r="E64" s="30"/>
      <c r="F64" s="29"/>
      <c r="G64" s="28"/>
      <c r="H64" s="26"/>
      <c r="I64" s="26"/>
      <c r="J64" s="26"/>
      <c r="K64" s="26"/>
      <c r="L64" s="26"/>
      <c r="M64" s="26"/>
      <c r="N64" s="27"/>
      <c r="O64" s="26"/>
      <c r="P64" s="26"/>
      <c r="Q64" s="26"/>
      <c r="R64" s="20"/>
      <c r="S64" s="20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</row>
    <row r="65" spans="2:32" s="24" customFormat="1">
      <c r="B65" s="31"/>
      <c r="C65" s="17"/>
      <c r="D65" s="37"/>
      <c r="E65" s="30"/>
      <c r="F65" s="29"/>
      <c r="G65" s="28"/>
      <c r="H65" s="26"/>
      <c r="I65" s="26"/>
      <c r="J65" s="26"/>
      <c r="K65" s="26"/>
      <c r="L65" s="26"/>
      <c r="M65" s="27"/>
      <c r="N65" s="27"/>
      <c r="O65" s="26"/>
      <c r="P65" s="26"/>
      <c r="Q65" s="26"/>
      <c r="R65" s="20"/>
      <c r="S65" s="20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</row>
    <row r="66" spans="2:32" s="24" customFormat="1">
      <c r="B66" s="31"/>
      <c r="C66" s="17"/>
      <c r="D66" s="37"/>
      <c r="E66" s="30"/>
      <c r="F66" s="29"/>
      <c r="G66" s="28"/>
      <c r="H66" s="26"/>
      <c r="I66" s="26"/>
      <c r="J66" s="26"/>
      <c r="K66" s="26"/>
      <c r="L66" s="32"/>
      <c r="M66" s="27"/>
      <c r="N66" s="27"/>
      <c r="O66" s="26"/>
      <c r="P66" s="26"/>
      <c r="Q66" s="26"/>
      <c r="R66" s="20"/>
      <c r="S66" s="20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</row>
    <row r="67" spans="2:32" s="24" customFormat="1">
      <c r="B67" s="31"/>
      <c r="C67" s="17"/>
      <c r="D67" s="37"/>
      <c r="E67" s="30"/>
      <c r="F67" s="29"/>
      <c r="G67" s="28"/>
      <c r="H67" s="26"/>
      <c r="I67" s="26"/>
      <c r="J67" s="26"/>
      <c r="K67" s="26"/>
      <c r="L67" s="26"/>
      <c r="M67" s="27"/>
      <c r="N67" s="27"/>
      <c r="O67" s="26"/>
      <c r="P67" s="26"/>
      <c r="Q67" s="26"/>
      <c r="R67" s="20"/>
      <c r="S67" s="20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</row>
    <row r="68" spans="2:32" s="24" customFormat="1">
      <c r="B68" s="31"/>
      <c r="C68" s="17"/>
      <c r="D68" s="37"/>
      <c r="E68" s="30"/>
      <c r="F68" s="29"/>
      <c r="G68" s="28"/>
      <c r="H68" s="26"/>
      <c r="I68" s="26"/>
      <c r="J68" s="26"/>
      <c r="K68" s="26"/>
      <c r="L68" s="26"/>
      <c r="M68" s="27"/>
      <c r="N68" s="27"/>
      <c r="O68" s="26"/>
      <c r="P68" s="26"/>
      <c r="Q68" s="26"/>
      <c r="R68" s="20"/>
      <c r="S68" s="20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</row>
    <row r="69" spans="2:32" s="24" customFormat="1">
      <c r="B69" s="31"/>
      <c r="C69" s="17"/>
      <c r="D69" s="37"/>
      <c r="E69" s="30"/>
      <c r="F69" s="29"/>
      <c r="G69" s="28"/>
      <c r="H69" s="26"/>
      <c r="I69" s="26"/>
      <c r="J69" s="26"/>
      <c r="K69" s="26"/>
      <c r="L69" s="26"/>
      <c r="M69" s="27"/>
      <c r="N69" s="27"/>
      <c r="O69" s="26"/>
      <c r="P69" s="26"/>
      <c r="Q69" s="26"/>
      <c r="R69" s="20"/>
      <c r="S69" s="20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</row>
    <row r="70" spans="2:32" s="24" customFormat="1">
      <c r="B70" s="31"/>
      <c r="C70" s="17"/>
      <c r="D70" s="37"/>
      <c r="E70" s="30"/>
      <c r="F70" s="29"/>
      <c r="G70" s="28"/>
      <c r="H70" s="26"/>
      <c r="I70" s="26"/>
      <c r="J70" s="26"/>
      <c r="K70" s="26"/>
      <c r="L70" s="26"/>
      <c r="M70" s="27"/>
      <c r="N70" s="27"/>
      <c r="O70" s="26"/>
      <c r="P70" s="26"/>
      <c r="Q70" s="26"/>
      <c r="R70" s="20"/>
      <c r="S70" s="20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</row>
    <row r="71" spans="2:32" s="24" customFormat="1">
      <c r="B71" s="31"/>
      <c r="C71" s="17"/>
      <c r="D71" s="37"/>
      <c r="E71" s="30"/>
      <c r="F71" s="29"/>
      <c r="G71" s="28"/>
      <c r="H71" s="26"/>
      <c r="I71" s="26"/>
      <c r="J71" s="26"/>
      <c r="K71" s="26"/>
      <c r="L71" s="26"/>
      <c r="M71" s="27"/>
      <c r="N71" s="27"/>
      <c r="O71" s="26"/>
      <c r="P71" s="26"/>
      <c r="Q71" s="26"/>
      <c r="R71" s="20"/>
      <c r="S71" s="20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</row>
    <row r="72" spans="2:32" s="24" customFormat="1">
      <c r="B72" s="31"/>
      <c r="C72" s="17"/>
      <c r="D72" s="37"/>
      <c r="E72" s="30"/>
      <c r="F72" s="29"/>
      <c r="G72" s="28"/>
      <c r="H72" s="26"/>
      <c r="I72" s="26"/>
      <c r="J72" s="26"/>
      <c r="K72" s="26"/>
      <c r="L72" s="26"/>
      <c r="M72" s="27"/>
      <c r="N72" s="27"/>
      <c r="O72" s="26"/>
      <c r="P72" s="26"/>
      <c r="Q72" s="26"/>
      <c r="R72" s="20"/>
      <c r="S72" s="20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</row>
    <row r="73" spans="2:32" s="24" customFormat="1">
      <c r="B73" s="31"/>
      <c r="C73" s="17"/>
      <c r="D73" s="37"/>
      <c r="E73" s="30"/>
      <c r="F73" s="29"/>
      <c r="G73" s="28"/>
      <c r="H73" s="26"/>
      <c r="I73" s="26"/>
      <c r="J73" s="26"/>
      <c r="K73" s="26"/>
      <c r="L73" s="26"/>
      <c r="M73" s="27"/>
      <c r="N73" s="27"/>
      <c r="O73" s="26"/>
      <c r="P73" s="26"/>
      <c r="Q73" s="26"/>
      <c r="R73" s="20"/>
      <c r="S73" s="20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</row>
    <row r="74" spans="2:32" s="24" customFormat="1">
      <c r="B74" s="31"/>
      <c r="C74" s="17"/>
      <c r="D74" s="37"/>
      <c r="E74" s="30"/>
      <c r="F74" s="29"/>
      <c r="G74" s="28"/>
      <c r="H74" s="26"/>
      <c r="I74" s="26"/>
      <c r="J74" s="26"/>
      <c r="K74" s="26"/>
      <c r="L74" s="26"/>
      <c r="M74" s="27"/>
      <c r="N74" s="27"/>
      <c r="O74" s="26"/>
      <c r="P74" s="26"/>
      <c r="Q74" s="26"/>
      <c r="R74" s="20"/>
      <c r="S74" s="20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</row>
    <row r="75" spans="2:32" s="24" customFormat="1">
      <c r="B75" s="31"/>
      <c r="C75" s="17"/>
      <c r="D75" s="37"/>
      <c r="E75" s="30"/>
      <c r="F75" s="29"/>
      <c r="G75" s="28"/>
      <c r="H75" s="26"/>
      <c r="I75" s="26"/>
      <c r="J75" s="26"/>
      <c r="K75" s="26"/>
      <c r="L75" s="26"/>
      <c r="M75" s="27"/>
      <c r="N75" s="27"/>
      <c r="O75" s="26"/>
      <c r="P75" s="26"/>
      <c r="Q75" s="26"/>
      <c r="R75" s="20"/>
      <c r="S75" s="20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</row>
    <row r="76" spans="2:32" s="24" customFormat="1">
      <c r="B76" s="31"/>
      <c r="C76" s="17"/>
      <c r="D76" s="37"/>
      <c r="E76" s="30"/>
      <c r="F76" s="29"/>
      <c r="G76" s="28"/>
      <c r="H76" s="26"/>
      <c r="I76" s="26"/>
      <c r="J76" s="26"/>
      <c r="K76" s="26"/>
      <c r="L76" s="26"/>
      <c r="M76" s="27"/>
      <c r="N76" s="27"/>
      <c r="O76" s="26"/>
      <c r="P76" s="26"/>
      <c r="Q76" s="26"/>
      <c r="R76" s="20"/>
      <c r="S76" s="20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s="24" customFormat="1">
      <c r="B77" s="31"/>
      <c r="C77" s="17"/>
      <c r="D77" s="37"/>
      <c r="E77" s="30"/>
      <c r="F77" s="29"/>
      <c r="G77" s="28"/>
      <c r="H77" s="26"/>
      <c r="I77" s="26"/>
      <c r="J77" s="26"/>
      <c r="K77" s="26"/>
      <c r="L77" s="26"/>
      <c r="M77" s="27"/>
      <c r="N77" s="27"/>
      <c r="O77" s="26"/>
      <c r="P77" s="26"/>
      <c r="Q77" s="26"/>
      <c r="R77" s="20"/>
      <c r="S77" s="20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s="24" customFormat="1">
      <c r="B78" s="31"/>
      <c r="C78" s="17"/>
      <c r="D78" s="37"/>
      <c r="E78" s="30"/>
      <c r="F78" s="29"/>
      <c r="G78" s="28"/>
      <c r="H78" s="26"/>
      <c r="I78" s="26"/>
      <c r="J78" s="26"/>
      <c r="K78" s="26"/>
      <c r="L78" s="26"/>
      <c r="M78" s="27"/>
      <c r="N78" s="27"/>
      <c r="O78" s="26"/>
      <c r="P78" s="26"/>
      <c r="Q78" s="26"/>
      <c r="R78" s="20"/>
      <c r="S78" s="20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s="24" customFormat="1">
      <c r="B79" s="31"/>
      <c r="C79" s="17"/>
      <c r="D79" s="37"/>
      <c r="E79" s="30"/>
      <c r="F79" s="29"/>
      <c r="G79" s="28"/>
      <c r="H79" s="26"/>
      <c r="I79" s="26"/>
      <c r="J79" s="26"/>
      <c r="K79" s="26"/>
      <c r="L79" s="26"/>
      <c r="M79" s="27"/>
      <c r="N79" s="27"/>
      <c r="O79" s="26"/>
      <c r="P79" s="26"/>
      <c r="Q79" s="26"/>
      <c r="R79" s="20"/>
      <c r="S79" s="20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s="24" customFormat="1">
      <c r="B80" s="31"/>
      <c r="C80" s="17"/>
      <c r="D80" s="37"/>
      <c r="E80" s="30"/>
      <c r="F80" s="29"/>
      <c r="G80" s="28"/>
      <c r="H80" s="26"/>
      <c r="I80" s="26"/>
      <c r="J80" s="26"/>
      <c r="K80" s="26"/>
      <c r="L80" s="26"/>
      <c r="M80" s="27"/>
      <c r="N80" s="27"/>
      <c r="O80" s="26"/>
      <c r="P80" s="26"/>
      <c r="Q80" s="26"/>
      <c r="R80" s="20"/>
      <c r="S80" s="20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s="24" customFormat="1">
      <c r="B81" s="31"/>
      <c r="C81" s="17"/>
      <c r="D81" s="37"/>
      <c r="E81" s="30"/>
      <c r="F81" s="29"/>
      <c r="G81" s="28"/>
      <c r="H81" s="26"/>
      <c r="I81" s="26"/>
      <c r="J81" s="26"/>
      <c r="K81" s="26"/>
      <c r="L81" s="26"/>
      <c r="M81" s="27"/>
      <c r="N81" s="27"/>
      <c r="O81" s="26"/>
      <c r="P81" s="26"/>
      <c r="Q81" s="26"/>
      <c r="R81" s="20"/>
      <c r="S81" s="20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s="24" customFormat="1">
      <c r="B82" s="31"/>
      <c r="C82" s="17"/>
      <c r="D82" s="37"/>
      <c r="E82" s="30"/>
      <c r="F82" s="29"/>
      <c r="G82" s="28"/>
      <c r="H82" s="26"/>
      <c r="I82" s="26"/>
      <c r="J82" s="26"/>
      <c r="K82" s="26"/>
      <c r="L82" s="26"/>
      <c r="M82" s="27"/>
      <c r="N82" s="27"/>
      <c r="O82" s="26"/>
      <c r="P82" s="26"/>
      <c r="Q82" s="26"/>
      <c r="R82" s="20"/>
      <c r="S82" s="20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s="24" customFormat="1">
      <c r="B83" s="31"/>
      <c r="C83" s="17"/>
      <c r="D83" s="37"/>
      <c r="E83" s="30"/>
      <c r="F83" s="29"/>
      <c r="G83" s="28"/>
      <c r="H83" s="26"/>
      <c r="I83" s="26"/>
      <c r="J83" s="26"/>
      <c r="K83" s="26"/>
      <c r="L83" s="26"/>
      <c r="M83" s="27"/>
      <c r="N83" s="27"/>
      <c r="O83" s="26"/>
      <c r="P83" s="26"/>
      <c r="Q83" s="26"/>
      <c r="R83" s="20"/>
      <c r="S83" s="20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s="24" customFormat="1">
      <c r="B84" s="31"/>
      <c r="C84" s="17"/>
      <c r="D84" s="37"/>
      <c r="E84" s="30"/>
      <c r="F84" s="29"/>
      <c r="G84" s="28"/>
      <c r="H84" s="26"/>
      <c r="I84" s="26"/>
      <c r="J84" s="26"/>
      <c r="K84" s="26"/>
      <c r="L84" s="26"/>
      <c r="M84" s="27"/>
      <c r="N84" s="27"/>
      <c r="O84" s="26"/>
      <c r="P84" s="26"/>
      <c r="Q84" s="26"/>
      <c r="R84" s="20"/>
      <c r="S84" s="20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s="24" customFormat="1">
      <c r="B85" s="31"/>
      <c r="C85" s="17"/>
      <c r="D85" s="37"/>
      <c r="E85" s="30"/>
      <c r="F85" s="29"/>
      <c r="G85" s="28"/>
      <c r="H85" s="26"/>
      <c r="I85" s="26"/>
      <c r="J85" s="26"/>
      <c r="K85" s="26"/>
      <c r="L85" s="26"/>
      <c r="M85" s="27"/>
      <c r="N85" s="27"/>
      <c r="O85" s="26"/>
      <c r="P85" s="26"/>
      <c r="Q85" s="26"/>
      <c r="R85" s="20"/>
      <c r="S85" s="20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s="24" customFormat="1">
      <c r="B86" s="31"/>
      <c r="C86" s="17"/>
      <c r="D86" s="37"/>
      <c r="E86" s="30"/>
      <c r="F86" s="29"/>
      <c r="G86" s="28"/>
      <c r="H86" s="26"/>
      <c r="I86" s="26"/>
      <c r="J86" s="26"/>
      <c r="K86" s="26"/>
      <c r="L86" s="26"/>
      <c r="M86" s="27"/>
      <c r="N86" s="27"/>
      <c r="O86" s="26"/>
      <c r="P86" s="26"/>
      <c r="Q86" s="26"/>
      <c r="R86" s="20"/>
      <c r="S86" s="20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s="24" customFormat="1">
      <c r="B87" s="31"/>
      <c r="C87" s="17"/>
      <c r="D87" s="37"/>
      <c r="E87" s="30"/>
      <c r="F87" s="29"/>
      <c r="G87" s="28"/>
      <c r="H87" s="26"/>
      <c r="I87" s="26"/>
      <c r="J87" s="26"/>
      <c r="K87" s="26"/>
      <c r="L87" s="26"/>
      <c r="M87" s="27"/>
      <c r="N87" s="27"/>
      <c r="O87" s="26"/>
      <c r="P87" s="26"/>
      <c r="Q87" s="26"/>
      <c r="R87" s="20"/>
      <c r="S87" s="20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s="24" customFormat="1">
      <c r="B88" s="31"/>
      <c r="C88" s="17"/>
      <c r="D88" s="37"/>
      <c r="E88" s="30"/>
      <c r="F88" s="29"/>
      <c r="G88" s="28"/>
      <c r="H88" s="26"/>
      <c r="I88" s="26"/>
      <c r="J88" s="26"/>
      <c r="K88" s="26"/>
      <c r="L88" s="26"/>
      <c r="M88" s="27"/>
      <c r="N88" s="27"/>
      <c r="O88" s="26"/>
      <c r="P88" s="26"/>
      <c r="Q88" s="26"/>
      <c r="R88" s="20"/>
      <c r="S88" s="20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s="24" customFormat="1">
      <c r="B89" s="31"/>
      <c r="C89" s="17"/>
      <c r="D89" s="37"/>
      <c r="E89" s="30"/>
      <c r="F89" s="29"/>
      <c r="G89" s="28"/>
      <c r="H89" s="26"/>
      <c r="I89" s="26"/>
      <c r="J89" s="26"/>
      <c r="K89" s="26"/>
      <c r="L89" s="26"/>
      <c r="M89" s="27"/>
      <c r="N89" s="27"/>
      <c r="O89" s="26"/>
      <c r="P89" s="26"/>
      <c r="Q89" s="26"/>
      <c r="R89" s="20"/>
      <c r="S89" s="20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s="24" customFormat="1">
      <c r="B90" s="31"/>
      <c r="C90" s="17"/>
      <c r="D90" s="37"/>
      <c r="E90" s="30"/>
      <c r="F90" s="29"/>
      <c r="G90" s="28"/>
      <c r="H90" s="26"/>
      <c r="I90" s="26"/>
      <c r="J90" s="26"/>
      <c r="K90" s="26"/>
      <c r="L90" s="26"/>
      <c r="M90" s="27"/>
      <c r="N90" s="27"/>
      <c r="O90" s="26"/>
      <c r="P90" s="26"/>
      <c r="Q90" s="26"/>
      <c r="R90" s="20"/>
      <c r="S90" s="20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s="24" customFormat="1">
      <c r="B91" s="31"/>
      <c r="C91" s="17"/>
      <c r="D91" s="37"/>
      <c r="E91" s="30"/>
      <c r="F91" s="29"/>
      <c r="G91" s="28"/>
      <c r="H91" s="26"/>
      <c r="I91" s="26"/>
      <c r="J91" s="26"/>
      <c r="K91" s="26"/>
      <c r="L91" s="26"/>
      <c r="M91" s="27"/>
      <c r="N91" s="27"/>
      <c r="O91" s="26"/>
      <c r="P91" s="26"/>
      <c r="Q91" s="26"/>
      <c r="R91" s="20"/>
      <c r="S91" s="20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s="24" customFormat="1">
      <c r="B92" s="31"/>
      <c r="C92" s="17"/>
      <c r="D92" s="37"/>
      <c r="E92" s="30"/>
      <c r="F92" s="29"/>
      <c r="G92" s="28"/>
      <c r="H92" s="26"/>
      <c r="I92" s="26"/>
      <c r="J92" s="26"/>
      <c r="K92" s="26"/>
      <c r="L92" s="26"/>
      <c r="M92" s="27"/>
      <c r="N92" s="27"/>
      <c r="O92" s="26"/>
      <c r="P92" s="26"/>
      <c r="Q92" s="26"/>
      <c r="R92" s="20"/>
      <c r="S92" s="20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s="24" customFormat="1">
      <c r="B93" s="31"/>
      <c r="C93" s="17"/>
      <c r="D93" s="37"/>
      <c r="E93" s="30"/>
      <c r="F93" s="29"/>
      <c r="G93" s="28"/>
      <c r="H93" s="26"/>
      <c r="I93" s="26"/>
      <c r="J93" s="26"/>
      <c r="K93" s="26"/>
      <c r="L93" s="26"/>
      <c r="M93" s="27"/>
      <c r="N93" s="27"/>
      <c r="O93" s="26"/>
      <c r="P93" s="26"/>
      <c r="Q93" s="26"/>
      <c r="R93" s="20"/>
      <c r="S93" s="20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s="24" customFormat="1">
      <c r="B94" s="31"/>
      <c r="C94" s="17"/>
      <c r="D94" s="37"/>
      <c r="E94" s="30"/>
      <c r="F94" s="29"/>
      <c r="G94" s="28"/>
      <c r="H94" s="26"/>
      <c r="I94" s="26"/>
      <c r="J94" s="26"/>
      <c r="K94" s="26"/>
      <c r="L94" s="26"/>
      <c r="M94" s="27"/>
      <c r="N94" s="27"/>
      <c r="O94" s="26"/>
      <c r="P94" s="26"/>
      <c r="Q94" s="26"/>
      <c r="R94" s="20"/>
      <c r="S94" s="20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s="24" customFormat="1">
      <c r="B95" s="31"/>
      <c r="C95" s="17"/>
      <c r="D95" s="37"/>
      <c r="E95" s="30"/>
      <c r="F95" s="29"/>
      <c r="G95" s="28"/>
      <c r="H95" s="26"/>
      <c r="I95" s="26"/>
      <c r="J95" s="26"/>
      <c r="K95" s="26"/>
      <c r="L95" s="26"/>
      <c r="M95" s="27"/>
      <c r="N95" s="27"/>
      <c r="O95" s="26"/>
      <c r="P95" s="26"/>
      <c r="Q95" s="26"/>
      <c r="R95" s="20"/>
      <c r="S95" s="20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  <row r="96" spans="2:32" s="24" customFormat="1">
      <c r="B96" s="31"/>
      <c r="C96" s="17"/>
      <c r="D96" s="37"/>
      <c r="E96" s="30"/>
      <c r="F96" s="29"/>
      <c r="G96" s="28"/>
      <c r="H96" s="26"/>
      <c r="I96" s="26"/>
      <c r="J96" s="26"/>
      <c r="K96" s="26"/>
      <c r="L96" s="26"/>
      <c r="M96" s="27"/>
      <c r="N96" s="27"/>
      <c r="O96" s="26"/>
      <c r="P96" s="26"/>
      <c r="Q96" s="26"/>
      <c r="R96" s="20"/>
      <c r="S96" s="20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</row>
    <row r="97" spans="2:32" s="24" customFormat="1">
      <c r="B97" s="31"/>
      <c r="C97" s="17"/>
      <c r="D97" s="37"/>
      <c r="E97" s="30"/>
      <c r="F97" s="29"/>
      <c r="G97" s="28"/>
      <c r="H97" s="26"/>
      <c r="I97" s="26"/>
      <c r="J97" s="26"/>
      <c r="K97" s="26"/>
      <c r="L97" s="26"/>
      <c r="M97" s="27"/>
      <c r="N97" s="27"/>
      <c r="O97" s="26"/>
      <c r="P97" s="26"/>
      <c r="Q97" s="26"/>
      <c r="R97" s="20"/>
      <c r="S97" s="20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</row>
    <row r="98" spans="2:32" s="24" customFormat="1">
      <c r="B98" s="31"/>
      <c r="C98" s="17"/>
      <c r="D98" s="37"/>
      <c r="E98" s="30"/>
      <c r="F98" s="29"/>
      <c r="G98" s="28"/>
      <c r="H98" s="26"/>
      <c r="I98" s="26"/>
      <c r="J98" s="26"/>
      <c r="K98" s="26"/>
      <c r="L98" s="26"/>
      <c r="M98" s="27"/>
      <c r="N98" s="27"/>
      <c r="O98" s="26"/>
      <c r="P98" s="26"/>
      <c r="Q98" s="26"/>
      <c r="R98" s="20"/>
      <c r="S98" s="20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</row>
    <row r="99" spans="2:32" s="24" customFormat="1">
      <c r="B99" s="31"/>
      <c r="C99" s="17"/>
      <c r="D99" s="37"/>
      <c r="E99" s="30"/>
      <c r="F99" s="29"/>
      <c r="G99" s="28"/>
      <c r="H99" s="26"/>
      <c r="I99" s="26"/>
      <c r="J99" s="26"/>
      <c r="K99" s="26"/>
      <c r="L99" s="26"/>
      <c r="M99" s="27"/>
      <c r="N99" s="27"/>
      <c r="O99" s="26"/>
      <c r="P99" s="26"/>
      <c r="Q99" s="26"/>
      <c r="R99" s="20"/>
      <c r="S99" s="20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</row>
    <row r="100" spans="2:32" s="24" customFormat="1">
      <c r="B100" s="31"/>
      <c r="C100" s="17"/>
      <c r="D100" s="37"/>
      <c r="E100" s="30"/>
      <c r="F100" s="29"/>
      <c r="G100" s="28"/>
      <c r="H100" s="26"/>
      <c r="I100" s="26"/>
      <c r="J100" s="26"/>
      <c r="K100" s="26"/>
      <c r="L100" s="26"/>
      <c r="M100" s="27"/>
      <c r="N100" s="27"/>
      <c r="O100" s="26"/>
      <c r="P100" s="26"/>
      <c r="Q100" s="26"/>
      <c r="R100" s="20"/>
      <c r="S100" s="20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2:32" s="24" customFormat="1">
      <c r="B101" s="31"/>
      <c r="C101" s="17"/>
      <c r="D101" s="37"/>
      <c r="E101" s="30"/>
      <c r="F101" s="29"/>
      <c r="G101" s="28"/>
      <c r="H101" s="26"/>
      <c r="I101" s="26"/>
      <c r="J101" s="26"/>
      <c r="K101" s="26"/>
      <c r="L101" s="26"/>
      <c r="M101" s="27"/>
      <c r="N101" s="27"/>
      <c r="O101" s="26"/>
      <c r="P101" s="26"/>
      <c r="Q101" s="26"/>
      <c r="R101" s="20"/>
      <c r="S101" s="20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2:32" s="24" customFormat="1">
      <c r="B102" s="31"/>
      <c r="C102" s="17"/>
      <c r="D102" s="37"/>
      <c r="E102" s="30"/>
      <c r="F102" s="29"/>
      <c r="G102" s="28"/>
      <c r="H102" s="26"/>
      <c r="I102" s="26"/>
      <c r="J102" s="26"/>
      <c r="K102" s="26"/>
      <c r="L102" s="26"/>
      <c r="M102" s="27"/>
      <c r="N102" s="27"/>
      <c r="O102" s="26"/>
      <c r="P102" s="26"/>
      <c r="Q102" s="26"/>
      <c r="R102" s="20"/>
      <c r="S102" s="20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</row>
    <row r="103" spans="2:32" s="24" customFormat="1">
      <c r="B103" s="31"/>
      <c r="C103" s="17"/>
      <c r="D103" s="37"/>
      <c r="E103" s="30"/>
      <c r="F103" s="29"/>
      <c r="G103" s="28"/>
      <c r="H103" s="26"/>
      <c r="I103" s="26"/>
      <c r="J103" s="26"/>
      <c r="K103" s="26"/>
      <c r="L103" s="26"/>
      <c r="M103" s="27"/>
      <c r="N103" s="27"/>
      <c r="O103" s="26"/>
      <c r="P103" s="26"/>
      <c r="Q103" s="26"/>
      <c r="R103" s="20"/>
      <c r="S103" s="20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</row>
    <row r="104" spans="2:32" s="24" customFormat="1">
      <c r="B104" s="31"/>
      <c r="C104" s="17"/>
      <c r="D104" s="37"/>
      <c r="E104" s="30"/>
      <c r="F104" s="29"/>
      <c r="G104" s="28"/>
      <c r="H104" s="26"/>
      <c r="I104" s="26"/>
      <c r="J104" s="26"/>
      <c r="K104" s="26"/>
      <c r="L104" s="26"/>
      <c r="M104" s="27"/>
      <c r="N104" s="27"/>
      <c r="O104" s="26"/>
      <c r="P104" s="26"/>
      <c r="Q104" s="26"/>
      <c r="R104" s="20"/>
      <c r="S104" s="20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</row>
    <row r="105" spans="2:32" s="24" customFormat="1">
      <c r="B105" s="31"/>
      <c r="C105" s="17"/>
      <c r="D105" s="37"/>
      <c r="E105" s="30"/>
      <c r="F105" s="29"/>
      <c r="G105" s="28"/>
      <c r="H105" s="26"/>
      <c r="I105" s="26"/>
      <c r="J105" s="26"/>
      <c r="K105" s="26"/>
      <c r="L105" s="26"/>
      <c r="M105" s="27"/>
      <c r="N105" s="27"/>
      <c r="O105" s="26"/>
      <c r="P105" s="26"/>
      <c r="Q105" s="26"/>
      <c r="R105" s="20"/>
      <c r="S105" s="20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</row>
    <row r="106" spans="2:32" s="24" customFormat="1">
      <c r="B106" s="31"/>
      <c r="C106" s="17"/>
      <c r="D106" s="37"/>
      <c r="E106" s="30"/>
      <c r="F106" s="29"/>
      <c r="G106" s="28"/>
      <c r="H106" s="26"/>
      <c r="I106" s="26"/>
      <c r="J106" s="26"/>
      <c r="K106" s="26"/>
      <c r="L106" s="26"/>
      <c r="M106" s="27"/>
      <c r="N106" s="27"/>
      <c r="O106" s="26"/>
      <c r="P106" s="26"/>
      <c r="Q106" s="26"/>
      <c r="R106" s="20"/>
      <c r="S106" s="20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2:32" s="24" customFormat="1">
      <c r="B107" s="31"/>
      <c r="C107" s="17"/>
      <c r="D107" s="37"/>
      <c r="E107" s="30"/>
      <c r="F107" s="29"/>
      <c r="G107" s="28"/>
      <c r="H107" s="26"/>
      <c r="I107" s="26"/>
      <c r="J107" s="26"/>
      <c r="K107" s="26"/>
      <c r="L107" s="26"/>
      <c r="M107" s="27"/>
      <c r="N107" s="27"/>
      <c r="O107" s="26"/>
      <c r="P107" s="26"/>
      <c r="Q107" s="26"/>
      <c r="R107" s="20"/>
      <c r="S107" s="20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2:32" s="24" customFormat="1">
      <c r="B108" s="31"/>
      <c r="C108" s="17"/>
      <c r="D108" s="37"/>
      <c r="E108" s="30"/>
      <c r="F108" s="29"/>
      <c r="G108" s="28"/>
      <c r="H108" s="26"/>
      <c r="I108" s="26"/>
      <c r="J108" s="26"/>
      <c r="K108" s="26"/>
      <c r="L108" s="26"/>
      <c r="M108" s="27"/>
      <c r="N108" s="27"/>
      <c r="O108" s="26"/>
      <c r="P108" s="26"/>
      <c r="Q108" s="26"/>
      <c r="R108" s="20"/>
      <c r="S108" s="20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2:32" s="24" customFormat="1">
      <c r="B109" s="31"/>
      <c r="C109" s="17"/>
      <c r="D109" s="37"/>
      <c r="E109" s="30"/>
      <c r="F109" s="29"/>
      <c r="G109" s="28"/>
      <c r="H109" s="26"/>
      <c r="I109" s="26"/>
      <c r="J109" s="26"/>
      <c r="K109" s="26"/>
      <c r="L109" s="26"/>
      <c r="M109" s="27"/>
      <c r="N109" s="27"/>
      <c r="O109" s="26"/>
      <c r="P109" s="26"/>
      <c r="Q109" s="26"/>
      <c r="R109" s="20"/>
      <c r="S109" s="20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2:32" s="24" customFormat="1">
      <c r="B110" s="31"/>
      <c r="C110" s="17"/>
      <c r="D110" s="37"/>
      <c r="E110" s="30"/>
      <c r="F110" s="29"/>
      <c r="G110" s="28"/>
      <c r="H110" s="26"/>
      <c r="I110" s="26"/>
      <c r="J110" s="26"/>
      <c r="K110" s="26"/>
      <c r="L110" s="26"/>
      <c r="M110" s="27"/>
      <c r="N110" s="27"/>
      <c r="O110" s="26"/>
      <c r="P110" s="26"/>
      <c r="Q110" s="26"/>
      <c r="R110" s="20"/>
      <c r="S110" s="20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2:32" s="24" customFormat="1">
      <c r="B111" s="31"/>
      <c r="C111" s="17"/>
      <c r="D111" s="37"/>
      <c r="E111" s="30"/>
      <c r="F111" s="29"/>
      <c r="G111" s="28"/>
      <c r="H111" s="26"/>
      <c r="I111" s="26"/>
      <c r="J111" s="26"/>
      <c r="K111" s="26"/>
      <c r="L111" s="26"/>
      <c r="M111" s="27"/>
      <c r="N111" s="27"/>
      <c r="O111" s="26"/>
      <c r="P111" s="26"/>
      <c r="Q111" s="26"/>
      <c r="R111" s="20"/>
      <c r="S111" s="20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2:32" s="24" customFormat="1">
      <c r="B112" s="31"/>
      <c r="C112" s="17"/>
      <c r="D112" s="37"/>
      <c r="E112" s="30"/>
      <c r="F112" s="29"/>
      <c r="G112" s="28"/>
      <c r="H112" s="26"/>
      <c r="I112" s="26"/>
      <c r="J112" s="26"/>
      <c r="K112" s="26"/>
      <c r="L112" s="26"/>
      <c r="M112" s="27"/>
      <c r="N112" s="27"/>
      <c r="O112" s="26"/>
      <c r="P112" s="26"/>
      <c r="Q112" s="26"/>
      <c r="R112" s="20"/>
      <c r="S112" s="20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2:32" s="24" customFormat="1">
      <c r="B113" s="31"/>
      <c r="C113" s="17"/>
      <c r="D113" s="37"/>
      <c r="E113" s="30"/>
      <c r="F113" s="29"/>
      <c r="G113" s="28"/>
      <c r="H113" s="26"/>
      <c r="I113" s="26"/>
      <c r="J113" s="26"/>
      <c r="K113" s="26"/>
      <c r="L113" s="26"/>
      <c r="M113" s="27"/>
      <c r="N113" s="27"/>
      <c r="O113" s="26"/>
      <c r="P113" s="26"/>
      <c r="Q113" s="26"/>
      <c r="R113" s="20"/>
      <c r="S113" s="20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2:32" s="24" customFormat="1">
      <c r="B114" s="31"/>
      <c r="C114" s="17"/>
      <c r="D114" s="37"/>
      <c r="E114" s="30"/>
      <c r="F114" s="29"/>
      <c r="G114" s="28"/>
      <c r="H114" s="26"/>
      <c r="I114" s="26"/>
      <c r="J114" s="26"/>
      <c r="K114" s="26"/>
      <c r="L114" s="26"/>
      <c r="M114" s="27"/>
      <c r="N114" s="27"/>
      <c r="O114" s="26"/>
      <c r="P114" s="26"/>
      <c r="Q114" s="26"/>
      <c r="R114" s="20"/>
      <c r="S114" s="20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2:32" s="24" customFormat="1">
      <c r="B115" s="31"/>
      <c r="C115" s="17"/>
      <c r="D115" s="37"/>
      <c r="E115" s="30"/>
      <c r="F115" s="29"/>
      <c r="G115" s="28"/>
      <c r="H115" s="26"/>
      <c r="I115" s="26"/>
      <c r="J115" s="26"/>
      <c r="K115" s="26"/>
      <c r="L115" s="26"/>
      <c r="M115" s="27"/>
      <c r="N115" s="27"/>
      <c r="O115" s="26"/>
      <c r="P115" s="26"/>
      <c r="Q115" s="26"/>
      <c r="R115" s="20"/>
      <c r="S115" s="20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2:32" s="24" customFormat="1">
      <c r="B116" s="31"/>
      <c r="C116" s="17"/>
      <c r="D116" s="37"/>
      <c r="E116" s="30"/>
      <c r="F116" s="29"/>
      <c r="G116" s="28"/>
      <c r="H116" s="26"/>
      <c r="I116" s="26"/>
      <c r="J116" s="26"/>
      <c r="K116" s="26"/>
      <c r="L116" s="26"/>
      <c r="M116" s="27"/>
      <c r="N116" s="27"/>
      <c r="O116" s="26"/>
      <c r="P116" s="26"/>
      <c r="Q116" s="26"/>
      <c r="R116" s="20"/>
      <c r="S116" s="20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2:32" s="24" customFormat="1">
      <c r="B117" s="31"/>
      <c r="C117" s="17"/>
      <c r="D117" s="37"/>
      <c r="E117" s="30"/>
      <c r="F117" s="29"/>
      <c r="G117" s="28"/>
      <c r="H117" s="26"/>
      <c r="I117" s="26"/>
      <c r="J117" s="26"/>
      <c r="K117" s="26"/>
      <c r="L117" s="26"/>
      <c r="M117" s="27"/>
      <c r="N117" s="27"/>
      <c r="O117" s="26"/>
      <c r="P117" s="26"/>
      <c r="Q117" s="26"/>
      <c r="R117" s="20"/>
      <c r="S117" s="20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2:32" s="24" customFormat="1">
      <c r="B118" s="31"/>
      <c r="C118" s="17"/>
      <c r="D118" s="37"/>
      <c r="E118" s="30"/>
      <c r="F118" s="29"/>
      <c r="G118" s="28"/>
      <c r="H118" s="26"/>
      <c r="I118" s="26"/>
      <c r="J118" s="26"/>
      <c r="K118" s="26"/>
      <c r="L118" s="26"/>
      <c r="M118" s="27"/>
      <c r="N118" s="27"/>
      <c r="O118" s="26"/>
      <c r="P118" s="26"/>
      <c r="Q118" s="26"/>
      <c r="R118" s="20"/>
      <c r="S118" s="20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2:32" s="24" customFormat="1">
      <c r="B119" s="31"/>
      <c r="C119" s="17"/>
      <c r="D119" s="37"/>
      <c r="E119" s="30"/>
      <c r="F119" s="29"/>
      <c r="G119" s="28"/>
      <c r="H119" s="26"/>
      <c r="I119" s="26"/>
      <c r="J119" s="26"/>
      <c r="K119" s="26"/>
      <c r="L119" s="26"/>
      <c r="M119" s="27"/>
      <c r="N119" s="27"/>
      <c r="O119" s="26"/>
      <c r="P119" s="26"/>
      <c r="Q119" s="26"/>
      <c r="R119" s="20"/>
      <c r="S119" s="20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2:32" s="24" customFormat="1">
      <c r="B120" s="31"/>
      <c r="C120" s="17"/>
      <c r="D120" s="37"/>
      <c r="E120" s="30"/>
      <c r="F120" s="29"/>
      <c r="G120" s="28"/>
      <c r="H120" s="26"/>
      <c r="I120" s="26"/>
      <c r="J120" s="26"/>
      <c r="K120" s="26"/>
      <c r="L120" s="26"/>
      <c r="M120" s="27"/>
      <c r="N120" s="27"/>
      <c r="O120" s="26"/>
      <c r="P120" s="26"/>
      <c r="Q120" s="26"/>
      <c r="R120" s="20"/>
      <c r="S120" s="20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</row>
    <row r="121" spans="2:32" s="24" customFormat="1">
      <c r="B121" s="31"/>
      <c r="C121" s="17"/>
      <c r="D121" s="37"/>
      <c r="E121" s="30"/>
      <c r="F121" s="29"/>
      <c r="G121" s="28"/>
      <c r="H121" s="26"/>
      <c r="I121" s="26"/>
      <c r="J121" s="26"/>
      <c r="K121" s="26"/>
      <c r="L121" s="26"/>
      <c r="M121" s="27"/>
      <c r="N121" s="27"/>
      <c r="O121" s="26"/>
      <c r="P121" s="26"/>
      <c r="Q121" s="26"/>
      <c r="R121" s="20"/>
      <c r="S121" s="20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</row>
    <row r="122" spans="2:32" s="24" customFormat="1">
      <c r="B122" s="31"/>
      <c r="C122" s="17"/>
      <c r="D122" s="37"/>
      <c r="E122" s="30"/>
      <c r="F122" s="29"/>
      <c r="G122" s="28"/>
      <c r="H122" s="26"/>
      <c r="I122" s="26"/>
      <c r="J122" s="26"/>
      <c r="K122" s="26"/>
      <c r="L122" s="26"/>
      <c r="M122" s="27"/>
      <c r="N122" s="27"/>
      <c r="O122" s="26"/>
      <c r="P122" s="26"/>
      <c r="Q122" s="26"/>
      <c r="R122" s="20"/>
      <c r="S122" s="20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</row>
    <row r="123" spans="2:32" s="24" customFormat="1">
      <c r="B123" s="31"/>
      <c r="C123" s="17"/>
      <c r="D123" s="37"/>
      <c r="E123" s="30"/>
      <c r="F123" s="29"/>
      <c r="G123" s="28"/>
      <c r="H123" s="26"/>
      <c r="I123" s="26"/>
      <c r="J123" s="26"/>
      <c r="K123" s="26"/>
      <c r="L123" s="26"/>
      <c r="M123" s="27"/>
      <c r="N123" s="27"/>
      <c r="O123" s="26"/>
      <c r="P123" s="26"/>
      <c r="Q123" s="26"/>
      <c r="R123" s="20"/>
      <c r="S123" s="20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</row>
    <row r="124" spans="2:32" s="24" customFormat="1">
      <c r="B124" s="31"/>
      <c r="C124" s="17"/>
      <c r="D124" s="37"/>
      <c r="E124" s="30"/>
      <c r="F124" s="29"/>
      <c r="G124" s="28"/>
      <c r="H124" s="26"/>
      <c r="I124" s="26"/>
      <c r="J124" s="26"/>
      <c r="K124" s="26"/>
      <c r="L124" s="26"/>
      <c r="M124" s="27"/>
      <c r="N124" s="27"/>
      <c r="O124" s="26"/>
      <c r="P124" s="26"/>
      <c r="Q124" s="26"/>
      <c r="R124" s="20"/>
      <c r="S124" s="20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2:32" s="24" customFormat="1">
      <c r="B125" s="31"/>
      <c r="C125" s="17"/>
      <c r="D125" s="37"/>
      <c r="E125" s="30"/>
      <c r="F125" s="29"/>
      <c r="G125" s="28"/>
      <c r="H125" s="26"/>
      <c r="I125" s="26"/>
      <c r="J125" s="26"/>
      <c r="K125" s="26"/>
      <c r="L125" s="26"/>
      <c r="M125" s="27"/>
      <c r="N125" s="27"/>
      <c r="O125" s="26"/>
      <c r="P125" s="26"/>
      <c r="Q125" s="26"/>
      <c r="R125" s="20"/>
      <c r="S125" s="20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2:32" s="24" customFormat="1">
      <c r="B126" s="31"/>
      <c r="C126" s="17"/>
      <c r="D126" s="37"/>
      <c r="E126" s="30"/>
      <c r="F126" s="29"/>
      <c r="G126" s="28"/>
      <c r="H126" s="26"/>
      <c r="I126" s="26"/>
      <c r="J126" s="26"/>
      <c r="K126" s="26"/>
      <c r="L126" s="26"/>
      <c r="M126" s="27"/>
      <c r="N126" s="27"/>
      <c r="O126" s="26"/>
      <c r="P126" s="26"/>
      <c r="Q126" s="26"/>
      <c r="R126" s="20"/>
      <c r="S126" s="20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2:32" s="8" customFormat="1">
      <c r="B127" s="7"/>
      <c r="D127" s="19"/>
      <c r="E127" s="12"/>
      <c r="F127" s="11"/>
      <c r="G127" s="10"/>
      <c r="M127" s="9"/>
      <c r="N127" s="9"/>
      <c r="O127" s="9"/>
      <c r="P127" s="9"/>
      <c r="Q127" s="9"/>
      <c r="R127" s="1"/>
      <c r="S127" s="1"/>
    </row>
    <row r="128" spans="2:32" s="8" customFormat="1">
      <c r="B128" s="7"/>
      <c r="D128" s="19"/>
      <c r="E128" s="12"/>
      <c r="F128" s="11"/>
      <c r="G128" s="10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1"/>
      <c r="S128" s="1"/>
    </row>
    <row r="129" spans="2:19" s="8" customFormat="1" ht="30">
      <c r="B129" s="23"/>
      <c r="D129" s="19"/>
      <c r="E129" s="12"/>
      <c r="F129" s="19" t="s">
        <v>7</v>
      </c>
      <c r="G129" s="1"/>
      <c r="H129" s="22"/>
      <c r="I129" s="22"/>
      <c r="J129" s="22"/>
      <c r="K129" s="22"/>
      <c r="L129" s="22">
        <v>75930458.849999994</v>
      </c>
      <c r="M129" s="21">
        <v>9573056.5199999996</v>
      </c>
      <c r="N129" s="21">
        <v>85168506.449999988</v>
      </c>
      <c r="O129" s="21">
        <v>1437.03</v>
      </c>
      <c r="P129" s="21">
        <v>2191050</v>
      </c>
      <c r="Q129" s="21">
        <v>1928921.25</v>
      </c>
      <c r="R129" s="1"/>
      <c r="S129" s="1"/>
    </row>
    <row r="130" spans="2:19" s="8" customFormat="1">
      <c r="B130" s="23"/>
      <c r="D130" s="19"/>
      <c r="E130" s="12"/>
      <c r="F130" s="19" t="s">
        <v>6</v>
      </c>
      <c r="G130" s="1"/>
      <c r="H130" s="22"/>
      <c r="I130" s="22"/>
      <c r="J130" s="22"/>
      <c r="K130" s="22"/>
      <c r="L130" s="22">
        <v>75930458.849999994</v>
      </c>
      <c r="M130" s="21">
        <v>9573056.5199999996</v>
      </c>
      <c r="N130" s="21">
        <v>85168506.449999988</v>
      </c>
      <c r="O130" s="21">
        <v>1437.03</v>
      </c>
      <c r="P130" s="21">
        <v>2191050</v>
      </c>
      <c r="Q130" s="21">
        <v>1928921.25</v>
      </c>
      <c r="R130" s="20" t="e">
        <f>L130-#REF!-M130-N130-O130-P130-Q130</f>
        <v>#REF!</v>
      </c>
      <c r="S130" s="20"/>
    </row>
    <row r="131" spans="2:19" s="8" customFormat="1">
      <c r="B131" s="7"/>
      <c r="D131" s="19" t="s">
        <v>5</v>
      </c>
      <c r="E131" s="12"/>
      <c r="F131" s="19"/>
      <c r="G131" s="1"/>
      <c r="M131" s="9"/>
      <c r="N131" s="9"/>
      <c r="O131" s="9"/>
      <c r="P131" s="9"/>
      <c r="Q131" s="9"/>
      <c r="R131" s="1"/>
      <c r="S131" s="1"/>
    </row>
    <row r="132" spans="2:19" s="8" customFormat="1">
      <c r="B132" s="7"/>
      <c r="D132" s="19" t="s">
        <v>4</v>
      </c>
      <c r="E132" s="12"/>
      <c r="F132" s="19"/>
      <c r="G132" s="1"/>
      <c r="M132" s="9"/>
      <c r="N132" s="9"/>
      <c r="O132" s="9"/>
      <c r="P132" s="9"/>
      <c r="Q132" s="9"/>
      <c r="R132" s="1"/>
      <c r="S132" s="1"/>
    </row>
    <row r="133" spans="2:19" s="8" customFormat="1">
      <c r="B133" s="7"/>
      <c r="D133" s="19" t="s">
        <v>3</v>
      </c>
      <c r="E133" s="12"/>
      <c r="F133" s="19"/>
      <c r="G133" s="1"/>
      <c r="M133" s="9"/>
      <c r="N133" s="9"/>
      <c r="O133" s="9"/>
      <c r="P133" s="9"/>
      <c r="Q133" s="9"/>
      <c r="R133" s="1"/>
      <c r="S133" s="1"/>
    </row>
    <row r="134" spans="2:19" s="8" customFormat="1" ht="30">
      <c r="B134" s="7"/>
      <c r="D134" s="19" t="s">
        <v>2</v>
      </c>
      <c r="E134" s="12"/>
      <c r="F134" s="19"/>
      <c r="G134" s="1"/>
      <c r="M134" s="9"/>
      <c r="N134" s="9"/>
      <c r="O134" s="9"/>
      <c r="P134" s="9"/>
      <c r="Q134" s="9"/>
      <c r="R134" s="1"/>
      <c r="S134" s="1"/>
    </row>
    <row r="135" spans="2:19" s="8" customFormat="1">
      <c r="B135" s="7"/>
      <c r="D135" s="19" t="s">
        <v>1</v>
      </c>
      <c r="E135" s="12"/>
      <c r="F135" s="19"/>
      <c r="G135" s="1"/>
      <c r="M135" s="9"/>
      <c r="N135" s="9"/>
      <c r="O135" s="9"/>
      <c r="P135" s="9"/>
      <c r="Q135" s="9"/>
      <c r="R135" s="1"/>
      <c r="S135" s="1"/>
    </row>
    <row r="136" spans="2:19" s="8" customFormat="1" ht="30">
      <c r="B136" s="7"/>
      <c r="D136" s="19" t="s">
        <v>0</v>
      </c>
      <c r="E136" s="12"/>
      <c r="F136" s="19"/>
      <c r="G136" s="1"/>
      <c r="M136" s="9"/>
      <c r="N136" s="9"/>
      <c r="O136" s="9"/>
      <c r="P136" s="9"/>
      <c r="Q136" s="9"/>
      <c r="R136" s="1"/>
      <c r="S136" s="1"/>
    </row>
    <row r="137" spans="2:19">
      <c r="F137" s="18"/>
      <c r="G137" s="1"/>
    </row>
    <row r="138" spans="2:19">
      <c r="F138" s="18"/>
      <c r="G138" s="1"/>
    </row>
    <row r="139" spans="2:19" s="13" customFormat="1">
      <c r="B139" s="17"/>
      <c r="D139" s="15"/>
      <c r="E139" s="16"/>
      <c r="F139" s="15"/>
      <c r="M139" s="14"/>
      <c r="N139" s="14"/>
      <c r="O139" s="14"/>
      <c r="P139" s="14"/>
      <c r="Q139" s="14"/>
    </row>
    <row r="140" spans="2:19" s="8" customFormat="1">
      <c r="B140" s="7"/>
      <c r="D140" s="19"/>
      <c r="E140" s="12"/>
      <c r="F140" s="11"/>
      <c r="G140" s="10"/>
      <c r="M140" s="9"/>
      <c r="N140" s="9"/>
      <c r="O140" s="9"/>
      <c r="P140" s="9"/>
      <c r="Q140" s="9"/>
      <c r="R140" s="1"/>
      <c r="S140" s="1"/>
    </row>
  </sheetData>
  <autoFilter ref="A3:WPX61"/>
  <mergeCells count="6">
    <mergeCell ref="A4:A31"/>
    <mergeCell ref="A40:A56"/>
    <mergeCell ref="A38:A39"/>
    <mergeCell ref="A32:A37"/>
    <mergeCell ref="A1:Q1"/>
    <mergeCell ref="A2:Q2"/>
  </mergeCells>
  <printOptions horizontalCentered="1"/>
  <pageMargins left="0.19685039370078741" right="0.19685039370078741" top="0.78740157480314965" bottom="0.39370078740157483" header="0.19685039370078741" footer="0.19685039370078741"/>
  <pageSetup paperSize="8" scale="65" fitToHeight="10" orientation="landscape" cellComments="asDisplayed" r:id="rId1"/>
  <headerFooter>
    <oddHeader>&amp;L&amp;"Cambria,Normale"&amp;14&amp;G</oddHeader>
    <oddFooter>&amp;C&amp;"Cambria,Normale"&amp;12Pagina &amp;P di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ASP CB</vt:lpstr>
      <vt:lpstr>'ASP CB'!Area_stampa</vt:lpstr>
      <vt:lpstr>'ASP CB'!Titoli_stampa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Griffini</dc:creator>
  <cp:lastModifiedBy>Barbara Griffini</cp:lastModifiedBy>
  <cp:lastPrinted>2019-12-04T11:44:24Z</cp:lastPrinted>
  <dcterms:created xsi:type="dcterms:W3CDTF">2019-12-03T15:48:32Z</dcterms:created>
  <dcterms:modified xsi:type="dcterms:W3CDTF">2019-12-04T12:01:19Z</dcterms:modified>
</cp:coreProperties>
</file>